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01\share\910全課共通\水道課\"/>
    </mc:Choice>
  </mc:AlternateContent>
  <workbookProtection workbookPassword="B319" lockStructure="1"/>
  <bookViews>
    <workbookView xWindow="0" yWindow="0" windowWidth="2046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P10" i="4" s="1"/>
  <c r="O6" i="5"/>
  <c r="N6" i="5"/>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F85" i="4"/>
  <c r="E85" i="4"/>
  <c r="BB10" i="4"/>
  <c r="I10" i="4"/>
  <c r="B10" i="4"/>
  <c r="BB8" i="4"/>
  <c r="AT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<sst xmlns="http://schemas.openxmlformats.org/spreadsheetml/2006/main" count="232" uniqueCount="120">
  <si>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</si>
  <si>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</si>
  <si>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</si>
  <si>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</si>
  <si>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</si>
  <si>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</si>
  <si>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</si>
  <si>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</si>
  <si>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</si>
  <si>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</si>
  <si>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</si>
  <si>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</si>
  <si>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</si>
  <si>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</si>
  <si>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</si>
  <si>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</si>
  <si>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</si>
  <si>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</si>
  <si>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</si>
  <si>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</si>
  <si>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</si>
  <si>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</si>
  <si>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</si>
  <si>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</si>
  <si>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</si>
  <si>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</si>
  <si>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</si>
  <si>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</si>
  <si>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</si>
  <si>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</si>
  <si>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</si>
  <si>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</si>
  <si>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</si>
  <si>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</si>
  <si>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</si>
  <si>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</si>
  <si>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</si>
  <si>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</si>
  <si>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</si>
  <si>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</si>
  <si>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</si>
  <si>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</si>
  <si>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</si>
  <si>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</si>
  <si>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</si>
  <si>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</si>
  <si>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</si>
  <si>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</si>
  <si>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</si>
  <si>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</si>
  <si>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</si>
  <si>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</si>
  <si>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</si>
  <si>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</si>
  <si>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</si>
  <si>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</si>
  <si>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</si>
  <si>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</si>
  <si>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</si>
  <si>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</si>
  <si>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</si>
  <si>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</si>
  <si>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</si>
  <si>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</si>
  <si>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</si>
  <si>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</si>
  <si>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</si>
  <si>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</si>
  <si>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</si>
  <si>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</si>
  <si>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</si>
  <si>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</si>
  <si>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</si>
  <si>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</si>
  <si>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</si>
  <si>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</si>
  <si>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</si>
  <si>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</si>
  <si>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</si>
  <si>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</si>
  <si>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</si>
  <si>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</si>
  <si>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</si>
  <si>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</si>
  <si>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</si>
  <si>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</si>
  <si>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</si>
  <si>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</si>
  <si>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</si>
  <si>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</si>
  <si>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</si>
  <si>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</si>
  <si>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</si>
  <si>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</si>
  <si>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</si>
  <si>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</si>
  <si>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</si>
  <si>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</si>
  <si>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</si>
  <si>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</si>
  <si>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</si>
  <si>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</si>
  <si>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</si>
  <si>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</si>
  <si>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</si>
  <si>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上ノ国町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</si>
  <si>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</si>
  <si>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</si>
  <si>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</si>
  <si>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</si>
  <si>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</si>
  <si>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</si>
  <si>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</si>
  <si>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</si>
  <si>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</si>
  <si>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</si>
  <si>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有形固定資産減価償却率は類似団体平均並の水準である。
　管路経年化率は法定耐用年数を超えた管路を多く保有していることを示しているが、管路更新率では類似団体平均を上回り管路の更新を積極的に実施している。</t>
    <rPh sb="1" eb="3">
      <t>ユウケイ</t>
    </rPh>
    <rPh sb="3" eb="7">
      <t>コテイシサン</t>
    </rPh>
    <rPh sb="7" eb="9">
      <t>ゲンカ</t>
    </rPh>
    <rPh sb="9" eb="11">
      <t>ショウキャク</t>
    </rPh>
    <rPh sb="11" eb="12">
      <t>リツ</t>
    </rPh>
    <rPh sb="13" eb="15">
      <t>ルイジ</t>
    </rPh>
    <rPh sb="15" eb="17">
      <t>ダンタイ</t>
    </rPh>
    <rPh sb="17" eb="19">
      <t>ヘイキン</t>
    </rPh>
    <rPh sb="19" eb="20">
      <t>ナミ</t>
    </rPh>
    <rPh sb="21" eb="23">
      <t>スイジュン</t>
    </rPh>
    <rPh sb="29" eb="31">
      <t>カンロ</t>
    </rPh>
    <rPh sb="31" eb="33">
      <t>ケイネン</t>
    </rPh>
    <rPh sb="33" eb="34">
      <t>カ</t>
    </rPh>
    <rPh sb="34" eb="35">
      <t>リツ</t>
    </rPh>
    <rPh sb="36" eb="38">
      <t>ホウテイ</t>
    </rPh>
    <rPh sb="38" eb="40">
      <t>タイヨウ</t>
    </rPh>
    <rPh sb="40" eb="42">
      <t>ネンスウ</t>
    </rPh>
    <rPh sb="43" eb="44">
      <t>コ</t>
    </rPh>
    <rPh sb="46" eb="48">
      <t>カンロ</t>
    </rPh>
    <rPh sb="49" eb="50">
      <t>オオ</t>
    </rPh>
    <rPh sb="51" eb="53">
      <t>ホユウ</t>
    </rPh>
    <rPh sb="60" eb="61">
      <t>シメ</t>
    </rPh>
    <rPh sb="67" eb="69">
      <t>カンロ</t>
    </rPh>
    <rPh sb="69" eb="71">
      <t>コウシン</t>
    </rPh>
    <rPh sb="71" eb="72">
      <t>リツ</t>
    </rPh>
    <rPh sb="74" eb="76">
      <t>ルイジ</t>
    </rPh>
    <rPh sb="76" eb="78">
      <t>ダンタイ</t>
    </rPh>
    <rPh sb="78" eb="80">
      <t>ヘイキン</t>
    </rPh>
    <rPh sb="81" eb="83">
      <t>ウワマワ</t>
    </rPh>
    <rPh sb="84" eb="86">
      <t>カンロ</t>
    </rPh>
    <rPh sb="87" eb="89">
      <t>コウシン</t>
    </rPh>
    <rPh sb="90" eb="93">
      <t>セッキョクテキ</t>
    </rPh>
    <rPh sb="94" eb="96">
      <t>ジッシ</t>
    </rPh>
    <phoneticPr fontId="4"/>
  </si>
  <si>
    <t>自治体職員</t>
    <rPh sb="0" eb="3">
      <t>ジチタイ</t>
    </rPh>
    <rPh sb="3" eb="5">
      <t>ショクイン</t>
    </rPh>
    <phoneticPr fontId="4"/>
  </si>
  <si>
    <t>　経常収支比率は類似団体平均を若干下回っているものの黒字であり、累積欠損金も発生していないことから、収支のバランスがとれた経営状況を維持している。
　流動比率は類似団体平均と比べ高い水準を示しており、支払能力に問題がない状況である。
　企業債残高対給水収益比率については類似団体平均と比べ低い値となっているが、新規起債を行わず企業債残高の縮減に取り組んだ成果もあり減少傾向である。
　料金回収率は100％以上となっており、今後も健全経営を続け更なる費用削減や更新投資等に充てる財源を確保する必要がある。
　給水原価は類似団体平均より低く、施設利用率は高いため概ね適正と言える。
　有収率は類似団体平均を若干上回ってはいるが、漏水調査や管路更新が今後の課題と言える。</t>
    <rPh sb="1" eb="3">
      <t>ケイジョウ</t>
    </rPh>
    <rPh sb="3" eb="5">
      <t>シュウシ</t>
    </rPh>
    <rPh sb="5" eb="7">
      <t>ヒリツ</t>
    </rPh>
    <rPh sb="8" eb="10">
      <t>ルイジ</t>
    </rPh>
    <rPh sb="10" eb="12">
      <t>ダンタイ</t>
    </rPh>
    <rPh sb="12" eb="14">
      <t>ヘイキン</t>
    </rPh>
    <rPh sb="15" eb="17">
      <t>ジャッカン</t>
    </rPh>
    <rPh sb="17" eb="19">
      <t>シタマワ</t>
    </rPh>
    <rPh sb="26" eb="28">
      <t>クロジ</t>
    </rPh>
    <rPh sb="32" eb="34">
      <t>ルイセキ</t>
    </rPh>
    <rPh sb="34" eb="37">
      <t>ケッソンキン</t>
    </rPh>
    <rPh sb="38" eb="40">
      <t>ハッセイ</t>
    </rPh>
    <rPh sb="50" eb="52">
      <t>シュウシ</t>
    </rPh>
    <rPh sb="61" eb="63">
      <t>ケイエイ</t>
    </rPh>
    <rPh sb="63" eb="65">
      <t>ジョウキョウ</t>
    </rPh>
    <rPh sb="66" eb="68">
      <t>イジ</t>
    </rPh>
    <rPh sb="75" eb="77">
      <t>リュウドウ</t>
    </rPh>
    <rPh sb="77" eb="79">
      <t>ヒリツ</t>
    </rPh>
    <rPh sb="80" eb="82">
      <t>ルイジ</t>
    </rPh>
    <rPh sb="82" eb="84">
      <t>ダンタイ</t>
    </rPh>
    <rPh sb="84" eb="86">
      <t>ヘイキン</t>
    </rPh>
    <rPh sb="87" eb="88">
      <t>クラ</t>
    </rPh>
    <rPh sb="89" eb="90">
      <t>タカ</t>
    </rPh>
    <rPh sb="91" eb="93">
      <t>スイジュン</t>
    </rPh>
    <rPh sb="94" eb="95">
      <t>シメ</t>
    </rPh>
    <rPh sb="100" eb="102">
      <t>シハライ</t>
    </rPh>
    <rPh sb="102" eb="104">
      <t>ノウリョク</t>
    </rPh>
    <rPh sb="105" eb="107">
      <t>モンダイ</t>
    </rPh>
    <rPh sb="110" eb="112">
      <t>ジョウキョウ</t>
    </rPh>
    <rPh sb="118" eb="121">
      <t>キギョウサイ</t>
    </rPh>
    <rPh sb="121" eb="123">
      <t>ザンダカ</t>
    </rPh>
    <rPh sb="123" eb="124">
      <t>タイ</t>
    </rPh>
    <rPh sb="124" eb="126">
      <t>キュウスイ</t>
    </rPh>
    <rPh sb="126" eb="128">
      <t>シュウエキ</t>
    </rPh>
    <rPh sb="128" eb="130">
      <t>ヒリツ</t>
    </rPh>
    <rPh sb="135" eb="137">
      <t>ルイジ</t>
    </rPh>
    <rPh sb="137" eb="139">
      <t>ダンタイ</t>
    </rPh>
    <rPh sb="139" eb="141">
      <t>ヘイキン</t>
    </rPh>
    <rPh sb="142" eb="143">
      <t>クラ</t>
    </rPh>
    <rPh sb="144" eb="145">
      <t>ヒク</t>
    </rPh>
    <rPh sb="146" eb="147">
      <t>アタイ</t>
    </rPh>
    <rPh sb="155" eb="157">
      <t>シンキ</t>
    </rPh>
    <rPh sb="157" eb="159">
      <t>キサイ</t>
    </rPh>
    <rPh sb="160" eb="161">
      <t>オコナ</t>
    </rPh>
    <rPh sb="163" eb="166">
      <t>キギョウサイ</t>
    </rPh>
    <rPh sb="166" eb="168">
      <t>ザンダカ</t>
    </rPh>
    <rPh sb="169" eb="171">
      <t>シュクゲン</t>
    </rPh>
    <rPh sb="172" eb="173">
      <t>ト</t>
    </rPh>
    <rPh sb="174" eb="175">
      <t>ク</t>
    </rPh>
    <rPh sb="177" eb="179">
      <t>セイカ</t>
    </rPh>
    <rPh sb="182" eb="184">
      <t>ゲンショウ</t>
    </rPh>
    <rPh sb="184" eb="186">
      <t>ケイコウ</t>
    </rPh>
    <rPh sb="192" eb="194">
      <t>リョウキン</t>
    </rPh>
    <rPh sb="194" eb="197">
      <t>カイシュウリツ</t>
    </rPh>
    <rPh sb="202" eb="204">
      <t>イジョウ</t>
    </rPh>
    <rPh sb="211" eb="213">
      <t>コンゴ</t>
    </rPh>
    <rPh sb="214" eb="216">
      <t>ケンゼン</t>
    </rPh>
    <rPh sb="216" eb="218">
      <t>ケイエイ</t>
    </rPh>
    <rPh sb="219" eb="220">
      <t>ツヅ</t>
    </rPh>
    <rPh sb="221" eb="222">
      <t>サラ</t>
    </rPh>
    <rPh sb="224" eb="226">
      <t>ヒヨウ</t>
    </rPh>
    <rPh sb="226" eb="228">
      <t>サクゲン</t>
    </rPh>
    <rPh sb="229" eb="231">
      <t>コウシン</t>
    </rPh>
    <rPh sb="253" eb="255">
      <t>キュウスイ</t>
    </rPh>
    <rPh sb="255" eb="257">
      <t>ゲンカ</t>
    </rPh>
    <rPh sb="258" eb="260">
      <t>ルイジ</t>
    </rPh>
    <rPh sb="260" eb="262">
      <t>ダンタイ</t>
    </rPh>
    <rPh sb="262" eb="264">
      <t>ヘイキン</t>
    </rPh>
    <rPh sb="266" eb="267">
      <t>ヒク</t>
    </rPh>
    <rPh sb="269" eb="271">
      <t>シセツ</t>
    </rPh>
    <rPh sb="271" eb="274">
      <t>リヨウリツ</t>
    </rPh>
    <rPh sb="275" eb="276">
      <t>タカ</t>
    </rPh>
    <rPh sb="279" eb="280">
      <t>オオム</t>
    </rPh>
    <rPh sb="281" eb="283">
      <t>テキセイ</t>
    </rPh>
    <rPh sb="284" eb="285">
      <t>イ</t>
    </rPh>
    <rPh sb="290" eb="291">
      <t>ユウ</t>
    </rPh>
    <rPh sb="291" eb="292">
      <t>シュウ</t>
    </rPh>
    <rPh sb="292" eb="293">
      <t>リツ</t>
    </rPh>
    <rPh sb="294" eb="296">
      <t>ルイジ</t>
    </rPh>
    <rPh sb="296" eb="298">
      <t>ダンタイ</t>
    </rPh>
    <rPh sb="298" eb="300">
      <t>ヘイキン</t>
    </rPh>
    <rPh sb="301" eb="303">
      <t>ジャッカン</t>
    </rPh>
    <rPh sb="303" eb="305">
      <t>ウワマワ</t>
    </rPh>
    <rPh sb="312" eb="314">
      <t>ロウスイ</t>
    </rPh>
    <rPh sb="314" eb="316">
      <t>チョウサ</t>
    </rPh>
    <rPh sb="317" eb="319">
      <t>カンロ</t>
    </rPh>
    <rPh sb="319" eb="321">
      <t>コウシン</t>
    </rPh>
    <rPh sb="322" eb="324">
      <t>コンゴ</t>
    </rPh>
    <rPh sb="325" eb="327">
      <t>カダイ</t>
    </rPh>
    <rPh sb="328" eb="329">
      <t>イ</t>
    </rPh>
    <phoneticPr fontId="4"/>
  </si>
  <si>
    <t>　各経営指標の状況から判断すると、現時点では良好な経営状況にあるといえる。
　しかし、長期的に考えると水道施設の老朽化に伴う更新費用の増大や人口減少に伴う料金収入の減少により経営状況は厳しくなることが予想される。</t>
    <rPh sb="1" eb="2">
      <t>カク</t>
    </rPh>
    <rPh sb="2" eb="4">
      <t>ケイエイ</t>
    </rPh>
    <rPh sb="4" eb="6">
      <t>シヒョウ</t>
    </rPh>
    <rPh sb="7" eb="9">
      <t>ジョウキョウ</t>
    </rPh>
    <rPh sb="11" eb="13">
      <t>ハンダン</t>
    </rPh>
    <rPh sb="17" eb="20">
      <t>ゲンジテン</t>
    </rPh>
    <rPh sb="22" eb="24">
      <t>リョウコウ</t>
    </rPh>
    <rPh sb="25" eb="27">
      <t>ケイエイ</t>
    </rPh>
    <rPh sb="27" eb="29">
      <t>ジョウキョウ</t>
    </rPh>
    <rPh sb="43" eb="46">
      <t>チョウキテキ</t>
    </rPh>
    <rPh sb="47" eb="48">
      <t>カンガ</t>
    </rPh>
    <rPh sb="51" eb="53">
      <t>スイドウ</t>
    </rPh>
    <rPh sb="53" eb="55">
      <t>シセツ</t>
    </rPh>
    <rPh sb="56" eb="59">
      <t>ロウキュウカ</t>
    </rPh>
    <rPh sb="60" eb="61">
      <t>トモナ</t>
    </rPh>
    <rPh sb="62" eb="64">
      <t>コウシン</t>
    </rPh>
    <rPh sb="64" eb="66">
      <t>ヒヨウ</t>
    </rPh>
    <rPh sb="67" eb="69">
      <t>ゾウダイ</t>
    </rPh>
    <rPh sb="70" eb="72">
      <t>ジンコウ</t>
    </rPh>
    <rPh sb="72" eb="74">
      <t>ゲンショウ</t>
    </rPh>
    <rPh sb="75" eb="76">
      <t>トモナ</t>
    </rPh>
    <rPh sb="77" eb="79">
      <t>リョウキン</t>
    </rPh>
    <rPh sb="79" eb="81">
      <t>シュウニュウ</t>
    </rPh>
    <rPh sb="82" eb="84">
      <t>ゲンショウ</t>
    </rPh>
    <rPh sb="87" eb="89">
      <t>ケイエイ</t>
    </rPh>
    <rPh sb="89" eb="91">
      <t>ジョウキョウ</t>
    </rPh>
    <rPh sb="92" eb="93">
      <t>キビ</t>
    </rPh>
    <rPh sb="100" eb="102">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</si>
</sst>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49" fontId="5" fillId="0" borderId="9"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left" vertical="top" wrapText="1"/>
      <protection locked="0"/>
    </xf>
    <xf numFmtId="49" fontId="5" fillId="0" borderId="10" xfId="1" applyNumberFormat="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0.68</c:v>
                </c:pt>
                <c:pt idx="4" formatCode="#,##0.00;&quot;△&quot;#,##0.00;&quot;-&quot;">
                  <c:v>0.61</c:v>
                </c:pt>
              </c:numCache>
            </c:numRef>
          </c:val>
        </c:ser>
        <c:dLbls>
          <c:showLegendKey val="0"/>
          <c:showVal val="0"/>
          <c:showCatName val="0"/>
          <c:showSerName val="0"/>
          <c:showPercent val="0"/>
          <c:showBubbleSize val="0"/>
        </c:dLbls>
        <c:gapWidth val="150"/>
        <c:axId val="269596704"/>
        <c:axId val="31677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269596704"/>
        <c:axId val="316779152"/>
      </c:lineChart>
      <c:dateAx>
        <c:axId val="269596704"/>
        <c:scaling>
          <c:orientation val="minMax"/>
        </c:scaling>
        <c:delete val="1"/>
        <c:axPos val="b"/>
        <c:numFmt formatCode="ge" sourceLinked="1"/>
        <c:majorTickMark val="none"/>
        <c:minorTickMark val="none"/>
        <c:tickLblPos val="none"/>
        <c:crossAx val="316779152"/>
        <c:crosses val="autoZero"/>
        <c:auto val="1"/>
        <c:lblOffset val="100"/>
        <c:baseTimeUnit val="years"/>
      </c:dateAx>
      <c:valAx>
        <c:axId val="3167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59.46</c:v>
                </c:pt>
                <c:pt idx="1">
                  <c:v>56.93</c:v>
                </c:pt>
                <c:pt idx="2">
                  <c:v>60.01</c:v>
                </c:pt>
                <c:pt idx="3">
                  <c:v>51.47</c:v>
                </c:pt>
                <c:pt idx="4">
                  <c:v>52.57</c:v>
                </c:pt>
              </c:numCache>
            </c:numRef>
          </c:val>
        </c:ser>
        <c:dLbls>
          <c:showLegendKey val="0"/>
          <c:showVal val="0"/>
          <c:showCatName val="0"/>
          <c:showSerName val="0"/>
          <c:showPercent val="0"/>
          <c:showBubbleSize val="0"/>
        </c:dLbls>
        <c:gapWidth val="150"/>
        <c:axId val="316985488"/>
        <c:axId val="31677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316985488"/>
        <c:axId val="316774448"/>
      </c:lineChart>
      <c:dateAx>
        <c:axId val="316985488"/>
        <c:scaling>
          <c:orientation val="minMax"/>
        </c:scaling>
        <c:delete val="1"/>
        <c:axPos val="b"/>
        <c:numFmt formatCode="ge" sourceLinked="1"/>
        <c:majorTickMark val="none"/>
        <c:minorTickMark val="none"/>
        <c:tickLblPos val="none"/>
        <c:crossAx val="316774448"/>
        <c:crosses val="autoZero"/>
        <c:auto val="1"/>
        <c:lblOffset val="100"/>
        <c:baseTimeUnit val="years"/>
      </c:dateAx>
      <c:valAx>
        <c:axId val="31677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72.19</c:v>
                </c:pt>
                <c:pt idx="1">
                  <c:v>73.5</c:v>
                </c:pt>
                <c:pt idx="2">
                  <c:v>67.8</c:v>
                </c:pt>
                <c:pt idx="3">
                  <c:v>78.25</c:v>
                </c:pt>
                <c:pt idx="4">
                  <c:v>76.47</c:v>
                </c:pt>
              </c:numCache>
            </c:numRef>
          </c:val>
        </c:ser>
        <c:dLbls>
          <c:showLegendKey val="0"/>
          <c:showVal val="0"/>
          <c:showCatName val="0"/>
          <c:showSerName val="0"/>
          <c:showPercent val="0"/>
          <c:showBubbleSize val="0"/>
        </c:dLbls>
        <c:gapWidth val="150"/>
        <c:axId val="316777192"/>
        <c:axId val="3173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316777192"/>
        <c:axId val="317304648"/>
      </c:lineChart>
      <c:dateAx>
        <c:axId val="316777192"/>
        <c:scaling>
          <c:orientation val="minMax"/>
        </c:scaling>
        <c:delete val="1"/>
        <c:axPos val="b"/>
        <c:numFmt formatCode="ge" sourceLinked="1"/>
        <c:majorTickMark val="none"/>
        <c:minorTickMark val="none"/>
        <c:tickLblPos val="none"/>
        <c:crossAx val="317304648"/>
        <c:crosses val="autoZero"/>
        <c:auto val="1"/>
        <c:lblOffset val="100"/>
        <c:baseTimeUnit val="years"/>
      </c:dateAx>
      <c:valAx>
        <c:axId val="31730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7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112.51</c:v>
                </c:pt>
                <c:pt idx="1">
                  <c:v>106.61</c:v>
                </c:pt>
                <c:pt idx="2">
                  <c:v>107.55</c:v>
                </c:pt>
                <c:pt idx="3">
                  <c:v>111.28</c:v>
                </c:pt>
                <c:pt idx="4">
                  <c:v>113.68</c:v>
                </c:pt>
              </c:numCache>
            </c:numRef>
          </c:val>
        </c:ser>
        <c:dLbls>
          <c:showLegendKey val="0"/>
          <c:showVal val="0"/>
          <c:showCatName val="0"/>
          <c:showSerName val="0"/>
          <c:showPercent val="0"/>
          <c:showBubbleSize val="0"/>
        </c:dLbls>
        <c:gapWidth val="150"/>
        <c:axId val="316778760"/>
        <c:axId val="3167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316778760"/>
        <c:axId val="316773664"/>
      </c:lineChart>
      <c:dateAx>
        <c:axId val="316778760"/>
        <c:scaling>
          <c:orientation val="minMax"/>
        </c:scaling>
        <c:delete val="1"/>
        <c:axPos val="b"/>
        <c:numFmt formatCode="ge" sourceLinked="1"/>
        <c:majorTickMark val="none"/>
        <c:minorTickMark val="none"/>
        <c:tickLblPos val="none"/>
        <c:crossAx val="316773664"/>
        <c:crosses val="autoZero"/>
        <c:auto val="1"/>
        <c:lblOffset val="100"/>
        <c:baseTimeUnit val="years"/>
      </c:dateAx>
      <c:valAx>
        <c:axId val="31677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7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46.37</c:v>
                </c:pt>
                <c:pt idx="1">
                  <c:v>47.94</c:v>
                </c:pt>
                <c:pt idx="2">
                  <c:v>55.01</c:v>
                </c:pt>
                <c:pt idx="3">
                  <c:v>54.45</c:v>
                </c:pt>
                <c:pt idx="4">
                  <c:v>54.5</c:v>
                </c:pt>
              </c:numCache>
            </c:numRef>
          </c:val>
        </c:ser>
        <c:dLbls>
          <c:showLegendKey val="0"/>
          <c:showVal val="0"/>
          <c:showCatName val="0"/>
          <c:showSerName val="0"/>
          <c:showPercent val="0"/>
          <c:showBubbleSize val="0"/>
        </c:dLbls>
        <c:gapWidth val="150"/>
        <c:axId val="316771704"/>
        <c:axId val="31677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316771704"/>
        <c:axId val="316772880"/>
      </c:lineChart>
      <c:dateAx>
        <c:axId val="316771704"/>
        <c:scaling>
          <c:orientation val="minMax"/>
        </c:scaling>
        <c:delete val="1"/>
        <c:axPos val="b"/>
        <c:numFmt formatCode="ge" sourceLinked="1"/>
        <c:majorTickMark val="none"/>
        <c:minorTickMark val="none"/>
        <c:tickLblPos val="none"/>
        <c:crossAx val="316772880"/>
        <c:crosses val="autoZero"/>
        <c:auto val="1"/>
        <c:lblOffset val="100"/>
        <c:baseTimeUnit val="years"/>
      </c:dateAx>
      <c:valAx>
        <c:axId val="31677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7.12</c:v>
                </c:pt>
                <c:pt idx="1">
                  <c:v>7.12</c:v>
                </c:pt>
                <c:pt idx="2">
                  <c:v>8.4700000000000006</c:v>
                </c:pt>
                <c:pt idx="3">
                  <c:v>51.04</c:v>
                </c:pt>
                <c:pt idx="4">
                  <c:v>51.42</c:v>
                </c:pt>
              </c:numCache>
            </c:numRef>
          </c:val>
        </c:ser>
        <c:dLbls>
          <c:showLegendKey val="0"/>
          <c:showVal val="0"/>
          <c:showCatName val="0"/>
          <c:showSerName val="0"/>
          <c:showPercent val="0"/>
          <c:showBubbleSize val="0"/>
        </c:dLbls>
        <c:gapWidth val="150"/>
        <c:axId val="316776016"/>
        <c:axId val="31677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316776016"/>
        <c:axId val="316773272"/>
      </c:lineChart>
      <c:dateAx>
        <c:axId val="316776016"/>
        <c:scaling>
          <c:orientation val="minMax"/>
        </c:scaling>
        <c:delete val="1"/>
        <c:axPos val="b"/>
        <c:numFmt formatCode="ge" sourceLinked="1"/>
        <c:majorTickMark val="none"/>
        <c:minorTickMark val="none"/>
        <c:tickLblPos val="none"/>
        <c:crossAx val="316773272"/>
        <c:crosses val="autoZero"/>
        <c:auto val="1"/>
        <c:lblOffset val="100"/>
        <c:baseTimeUnit val="years"/>
      </c:dateAx>
      <c:valAx>
        <c:axId val="31677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6777584"/>
        <c:axId val="31697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316777584"/>
        <c:axId val="316978824"/>
      </c:lineChart>
      <c:dateAx>
        <c:axId val="316777584"/>
        <c:scaling>
          <c:orientation val="minMax"/>
        </c:scaling>
        <c:delete val="1"/>
        <c:axPos val="b"/>
        <c:numFmt formatCode="ge" sourceLinked="1"/>
        <c:majorTickMark val="none"/>
        <c:minorTickMark val="none"/>
        <c:tickLblPos val="none"/>
        <c:crossAx val="316978824"/>
        <c:crosses val="autoZero"/>
        <c:auto val="1"/>
        <c:lblOffset val="100"/>
        <c:baseTimeUnit val="years"/>
      </c:dateAx>
      <c:valAx>
        <c:axId val="316978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7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120790.33</c:v>
                </c:pt>
                <c:pt idx="1">
                  <c:v>21863.55</c:v>
                </c:pt>
                <c:pt idx="2">
                  <c:v>2841.18</c:v>
                </c:pt>
                <c:pt idx="3">
                  <c:v>4518.24</c:v>
                </c:pt>
                <c:pt idx="4">
                  <c:v>6305.42</c:v>
                </c:pt>
              </c:numCache>
            </c:numRef>
          </c:val>
        </c:ser>
        <c:dLbls>
          <c:showLegendKey val="0"/>
          <c:showVal val="0"/>
          <c:showCatName val="0"/>
          <c:showSerName val="0"/>
          <c:showPercent val="0"/>
          <c:showBubbleSize val="0"/>
        </c:dLbls>
        <c:gapWidth val="150"/>
        <c:axId val="316980784"/>
        <c:axId val="31697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316980784"/>
        <c:axId val="316978040"/>
      </c:lineChart>
      <c:dateAx>
        <c:axId val="316980784"/>
        <c:scaling>
          <c:orientation val="minMax"/>
        </c:scaling>
        <c:delete val="1"/>
        <c:axPos val="b"/>
        <c:numFmt formatCode="ge" sourceLinked="1"/>
        <c:majorTickMark val="none"/>
        <c:minorTickMark val="none"/>
        <c:tickLblPos val="none"/>
        <c:crossAx val="316978040"/>
        <c:crosses val="autoZero"/>
        <c:auto val="1"/>
        <c:lblOffset val="100"/>
        <c:baseTimeUnit val="years"/>
      </c:dateAx>
      <c:valAx>
        <c:axId val="316978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98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128.19999999999999</c:v>
                </c:pt>
                <c:pt idx="1">
                  <c:v>116.14</c:v>
                </c:pt>
                <c:pt idx="2">
                  <c:v>104.21</c:v>
                </c:pt>
                <c:pt idx="3">
                  <c:v>89.5</c:v>
                </c:pt>
                <c:pt idx="4">
                  <c:v>82.04</c:v>
                </c:pt>
              </c:numCache>
            </c:numRef>
          </c:val>
        </c:ser>
        <c:dLbls>
          <c:showLegendKey val="0"/>
          <c:showVal val="0"/>
          <c:showCatName val="0"/>
          <c:showSerName val="0"/>
          <c:showPercent val="0"/>
          <c:showBubbleSize val="0"/>
        </c:dLbls>
        <c:gapWidth val="150"/>
        <c:axId val="316979216"/>
        <c:axId val="31698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316979216"/>
        <c:axId val="316982352"/>
      </c:lineChart>
      <c:dateAx>
        <c:axId val="316979216"/>
        <c:scaling>
          <c:orientation val="minMax"/>
        </c:scaling>
        <c:delete val="1"/>
        <c:axPos val="b"/>
        <c:numFmt formatCode="ge" sourceLinked="1"/>
        <c:majorTickMark val="none"/>
        <c:minorTickMark val="none"/>
        <c:tickLblPos val="none"/>
        <c:crossAx val="316982352"/>
        <c:crosses val="autoZero"/>
        <c:auto val="1"/>
        <c:lblOffset val="100"/>
        <c:baseTimeUnit val="years"/>
      </c:dateAx>
      <c:valAx>
        <c:axId val="31698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9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101.35</c:v>
                </c:pt>
                <c:pt idx="1">
                  <c:v>96.51</c:v>
                </c:pt>
                <c:pt idx="2">
                  <c:v>98.43</c:v>
                </c:pt>
                <c:pt idx="3">
                  <c:v>101.57</c:v>
                </c:pt>
                <c:pt idx="4">
                  <c:v>104.98</c:v>
                </c:pt>
              </c:numCache>
            </c:numRef>
          </c:val>
        </c:ser>
        <c:dLbls>
          <c:showLegendKey val="0"/>
          <c:showVal val="0"/>
          <c:showCatName val="0"/>
          <c:showSerName val="0"/>
          <c:showPercent val="0"/>
          <c:showBubbleSize val="0"/>
        </c:dLbls>
        <c:gapWidth val="150"/>
        <c:axId val="316979608"/>
        <c:axId val="31698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316979608"/>
        <c:axId val="316981176"/>
      </c:lineChart>
      <c:dateAx>
        <c:axId val="316979608"/>
        <c:scaling>
          <c:orientation val="minMax"/>
        </c:scaling>
        <c:delete val="1"/>
        <c:axPos val="b"/>
        <c:numFmt formatCode="ge" sourceLinked="1"/>
        <c:majorTickMark val="none"/>
        <c:minorTickMark val="none"/>
        <c:tickLblPos val="none"/>
        <c:crossAx val="316981176"/>
        <c:crosses val="autoZero"/>
        <c:auto val="1"/>
        <c:lblOffset val="100"/>
        <c:baseTimeUnit val="years"/>
      </c:dateAx>
      <c:valAx>
        <c:axId val="31698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7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180.76</c:v>
                </c:pt>
                <c:pt idx="1">
                  <c:v>191.98</c:v>
                </c:pt>
                <c:pt idx="2">
                  <c:v>188.82</c:v>
                </c:pt>
                <c:pt idx="3">
                  <c:v>182.82</c:v>
                </c:pt>
                <c:pt idx="4">
                  <c:v>175.98</c:v>
                </c:pt>
              </c:numCache>
            </c:numRef>
          </c:val>
        </c:ser>
        <c:dLbls>
          <c:showLegendKey val="0"/>
          <c:showVal val="0"/>
          <c:showCatName val="0"/>
          <c:showSerName val="0"/>
          <c:showPercent val="0"/>
          <c:showBubbleSize val="0"/>
        </c:dLbls>
        <c:gapWidth val="150"/>
        <c:axId val="316983136"/>
        <c:axId val="31698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316983136"/>
        <c:axId val="316983920"/>
      </c:lineChart>
      <c:dateAx>
        <c:axId val="316983136"/>
        <c:scaling>
          <c:orientation val="minMax"/>
        </c:scaling>
        <c:delete val="1"/>
        <c:axPos val="b"/>
        <c:numFmt formatCode="ge" sourceLinked="1"/>
        <c:majorTickMark val="none"/>
        <c:minorTickMark val="none"/>
        <c:tickLblPos val="none"/>
        <c:crossAx val="316983920"/>
        <c:crosses val="autoZero"/>
        <c:auto val="1"/>
        <c:lblOffset val="100"/>
        <c:baseTimeUnit val="years"/>
      </c:dateAx>
      <c:valAx>
        <c:axId val="31698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北海道　上ノ国町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60" t="s">
        <v>117</v>
      </c>
      <c r="AE8" s="60"/>
      <c r="AF8" s="60"/>
      <c r="AG8" s="60"/>
      <c r="AH8" s="60"/>
      <c r="AI8" s="60"/>
      <c r="AJ8" s="60"/>
      <c r="AK8" s="5"/>
      <c r="AL8" s="61">
        <f>データ!$R$6</f>
        <v>5131</v>
      </c>
      <c r="AM8" s="61"/>
      <c r="AN8" s="61"/>
      <c r="AO8" s="61"/>
      <c r="AP8" s="61"/>
      <c r="AQ8" s="61"/>
      <c r="AR8" s="61"/>
      <c r="AS8" s="61"/>
      <c r="AT8" s="51">
        <f>データ!$S$6</f>
        <v>547.71</v>
      </c>
      <c r="AU8" s="52"/>
      <c r="AV8" s="52"/>
      <c r="AW8" s="52"/>
      <c r="AX8" s="52"/>
      <c r="AY8" s="52"/>
      <c r="AZ8" s="52"/>
      <c r="BA8" s="52"/>
      <c r="BB8" s="53">
        <f>データ!$T$6</f>
        <v>9.3699999999999992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93.91</v>
      </c>
      <c r="J10" s="52"/>
      <c r="K10" s="52"/>
      <c r="L10" s="52"/>
      <c r="M10" s="52"/>
      <c r="N10" s="52"/>
      <c r="O10" s="64"/>
      <c r="P10" s="53">
        <f>データ!$P$6</f>
        <v>70.59</v>
      </c>
      <c r="Q10" s="53"/>
      <c r="R10" s="53"/>
      <c r="S10" s="53"/>
      <c r="T10" s="53"/>
      <c r="U10" s="53"/>
      <c r="V10" s="53"/>
      <c r="W10" s="61">
        <f>データ!$Q$6</f>
        <v>3630</v>
      </c>
      <c r="X10" s="61"/>
      <c r="Y10" s="61"/>
      <c r="Z10" s="61"/>
      <c r="AA10" s="61"/>
      <c r="AB10" s="61"/>
      <c r="AC10" s="61"/>
      <c r="AD10" s="2"/>
      <c r="AE10" s="2"/>
      <c r="AF10" s="2"/>
      <c r="AG10" s="2"/>
      <c r="AH10" s="5"/>
      <c r="AI10" s="5"/>
      <c r="AJ10" s="5"/>
      <c r="AK10" s="5"/>
      <c r="AL10" s="61">
        <f>データ!$U$6</f>
        <v>3584</v>
      </c>
      <c r="AM10" s="61"/>
      <c r="AN10" s="61"/>
      <c r="AO10" s="61"/>
      <c r="AP10" s="61"/>
      <c r="AQ10" s="61"/>
      <c r="AR10" s="61"/>
      <c r="AS10" s="61"/>
      <c r="AT10" s="51">
        <f>データ!$V$6</f>
        <v>267.76</v>
      </c>
      <c r="AU10" s="52"/>
      <c r="AV10" s="52"/>
      <c r="AW10" s="52"/>
      <c r="AX10" s="52"/>
      <c r="AY10" s="52"/>
      <c r="AZ10" s="52"/>
      <c r="BA10" s="52"/>
      <c r="BB10" s="53">
        <f>データ!$W$6</f>
        <v>13.39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13625</v>
      </c>
      <c r="D6" s="34">
        <f t="shared" si="3"/>
        <v>46</v>
      </c>
      <c r="E6" s="34">
        <f t="shared" si="3"/>
        <v>1</v>
      </c>
      <c r="F6" s="34">
        <f t="shared" si="3"/>
        <v>0</v>
      </c>
      <c r="G6" s="34">
        <f t="shared" si="3"/>
        <v>1</v>
      </c>
      <c r="H6" s="34" t="str">
        <f t="shared" si="3"/>
        <v>北海道　上ノ国町</v>
      </c>
      <c r="I6" s="34" t="str">
        <f t="shared" si="3"/>
        <v>法適用</v>
      </c>
      <c r="J6" s="34" t="str">
        <f t="shared" si="3"/>
        <v>水道事業</v>
      </c>
      <c r="K6" s="34" t="str">
        <f t="shared" si="3"/>
        <v>末端給水事業</v>
      </c>
      <c r="L6" s="34" t="str">
        <f t="shared" si="3"/>
        <v>A9</v>
      </c>
      <c r="M6" s="34">
        <f t="shared" si="3"/>
        <v>0</v>
      </c>
      <c r="N6" s="35" t="str">
        <f t="shared" si="3"/>
        <v>-</v>
      </c>
      <c r="O6" s="35">
        <f t="shared" si="3"/>
        <v>93.91</v>
      </c>
      <c r="P6" s="35">
        <f t="shared" si="3"/>
        <v>70.59</v>
      </c>
      <c r="Q6" s="35">
        <f t="shared" si="3"/>
        <v>3630</v>
      </c>
      <c r="R6" s="35">
        <f t="shared" si="3"/>
        <v>5131</v>
      </c>
      <c r="S6" s="35">
        <f t="shared" si="3"/>
        <v>547.71</v>
      </c>
      <c r="T6" s="35">
        <f t="shared" si="3"/>
        <v>9.3699999999999992</v>
      </c>
      <c r="U6" s="35">
        <f t="shared" si="3"/>
        <v>3584</v>
      </c>
      <c r="V6" s="35">
        <f t="shared" si="3"/>
        <v>267.76</v>
      </c>
      <c r="W6" s="35">
        <f t="shared" si="3"/>
        <v>13.39</v>
      </c>
      <c r="X6" s="36">
        <f>IF(X7="",NA(),X7)</f>
        <v>112.51</v>
      </c>
      <c r="Y6" s="36">
        <f t="shared" ref="Y6:AG6" si="4">IF(Y7="",NA(),Y7)</f>
        <v>106.61</v>
      </c>
      <c r="Z6" s="36">
        <f t="shared" si="4"/>
        <v>107.55</v>
      </c>
      <c r="AA6" s="36">
        <f t="shared" si="4"/>
        <v>111.28</v>
      </c>
      <c r="AB6" s="36">
        <f t="shared" si="4"/>
        <v>113.68</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120790.33</v>
      </c>
      <c r="AU6" s="36">
        <f t="shared" ref="AU6:BC6" si="6">IF(AU7="",NA(),AU7)</f>
        <v>21863.55</v>
      </c>
      <c r="AV6" s="36">
        <f t="shared" si="6"/>
        <v>2841.18</v>
      </c>
      <c r="AW6" s="36">
        <f t="shared" si="6"/>
        <v>4518.24</v>
      </c>
      <c r="AX6" s="36">
        <f t="shared" si="6"/>
        <v>6305.42</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128.19999999999999</v>
      </c>
      <c r="BF6" s="36">
        <f t="shared" ref="BF6:BN6" si="7">IF(BF7="",NA(),BF7)</f>
        <v>116.14</v>
      </c>
      <c r="BG6" s="36">
        <f t="shared" si="7"/>
        <v>104.21</v>
      </c>
      <c r="BH6" s="36">
        <f t="shared" si="7"/>
        <v>89.5</v>
      </c>
      <c r="BI6" s="36">
        <f t="shared" si="7"/>
        <v>82.04</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101.35</v>
      </c>
      <c r="BQ6" s="36">
        <f t="shared" ref="BQ6:BY6" si="8">IF(BQ7="",NA(),BQ7)</f>
        <v>96.51</v>
      </c>
      <c r="BR6" s="36">
        <f t="shared" si="8"/>
        <v>98.43</v>
      </c>
      <c r="BS6" s="36">
        <f t="shared" si="8"/>
        <v>101.57</v>
      </c>
      <c r="BT6" s="36">
        <f t="shared" si="8"/>
        <v>104.98</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180.76</v>
      </c>
      <c r="CB6" s="36">
        <f t="shared" ref="CB6:CJ6" si="9">IF(CB7="",NA(),CB7)</f>
        <v>191.98</v>
      </c>
      <c r="CC6" s="36">
        <f t="shared" si="9"/>
        <v>188.82</v>
      </c>
      <c r="CD6" s="36">
        <f t="shared" si="9"/>
        <v>182.82</v>
      </c>
      <c r="CE6" s="36">
        <f t="shared" si="9"/>
        <v>175.98</v>
      </c>
      <c r="CF6" s="36">
        <f t="shared" si="9"/>
        <v>229.31</v>
      </c>
      <c r="CG6" s="36">
        <f t="shared" si="9"/>
        <v>232.46</v>
      </c>
      <c r="CH6" s="36">
        <f t="shared" si="9"/>
        <v>227.97</v>
      </c>
      <c r="CI6" s="36">
        <f t="shared" si="9"/>
        <v>226.99</v>
      </c>
      <c r="CJ6" s="36">
        <f t="shared" si="9"/>
        <v>230.22</v>
      </c>
      <c r="CK6" s="35" t="str">
        <f>IF(CK7="","",IF(CK7="-","【-】","【"&amp;SUBSTITUTE(TEXT(CK7,"#,##0.00"),"-","△")&amp;"】"))</f>
        <v>【163.27】</v>
      </c>
      <c r="CL6" s="36">
        <f>IF(CL7="",NA(),CL7)</f>
        <v>59.46</v>
      </c>
      <c r="CM6" s="36">
        <f t="shared" ref="CM6:CU6" si="10">IF(CM7="",NA(),CM7)</f>
        <v>56.93</v>
      </c>
      <c r="CN6" s="36">
        <f t="shared" si="10"/>
        <v>60.01</v>
      </c>
      <c r="CO6" s="36">
        <f t="shared" si="10"/>
        <v>51.47</v>
      </c>
      <c r="CP6" s="36">
        <f t="shared" si="10"/>
        <v>52.57</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72.19</v>
      </c>
      <c r="CX6" s="36">
        <f t="shared" ref="CX6:DF6" si="11">IF(CX7="",NA(),CX7)</f>
        <v>73.5</v>
      </c>
      <c r="CY6" s="36">
        <f t="shared" si="11"/>
        <v>67.8</v>
      </c>
      <c r="CZ6" s="36">
        <f t="shared" si="11"/>
        <v>78.25</v>
      </c>
      <c r="DA6" s="36">
        <f t="shared" si="11"/>
        <v>76.47</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46.37</v>
      </c>
      <c r="DI6" s="36">
        <f t="shared" ref="DI6:DQ6" si="12">IF(DI7="",NA(),DI7)</f>
        <v>47.94</v>
      </c>
      <c r="DJ6" s="36">
        <f t="shared" si="12"/>
        <v>55.01</v>
      </c>
      <c r="DK6" s="36">
        <f t="shared" si="12"/>
        <v>54.45</v>
      </c>
      <c r="DL6" s="36">
        <f t="shared" si="12"/>
        <v>54.5</v>
      </c>
      <c r="DM6" s="36">
        <f t="shared" si="12"/>
        <v>38.520000000000003</v>
      </c>
      <c r="DN6" s="36">
        <f t="shared" si="12"/>
        <v>39.049999999999997</v>
      </c>
      <c r="DO6" s="36">
        <f t="shared" si="12"/>
        <v>50.44</v>
      </c>
      <c r="DP6" s="36">
        <f t="shared" si="12"/>
        <v>51.44</v>
      </c>
      <c r="DQ6" s="36">
        <f t="shared" si="12"/>
        <v>52.4</v>
      </c>
      <c r="DR6" s="35" t="str">
        <f>IF(DR7="","",IF(DR7="-","【-】","【"&amp;SUBSTITUTE(TEXT(DR7,"#,##0.00"),"-","△")&amp;"】"))</f>
        <v>【47.91】</v>
      </c>
      <c r="DS6" s="36">
        <f>IF(DS7="",NA(),DS7)</f>
        <v>7.12</v>
      </c>
      <c r="DT6" s="36">
        <f t="shared" ref="DT6:EB6" si="13">IF(DT7="",NA(),DT7)</f>
        <v>7.12</v>
      </c>
      <c r="DU6" s="36">
        <f t="shared" si="13"/>
        <v>8.4700000000000006</v>
      </c>
      <c r="DV6" s="36">
        <f t="shared" si="13"/>
        <v>51.04</v>
      </c>
      <c r="DW6" s="36">
        <f t="shared" si="13"/>
        <v>51.42</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6">
        <f t="shared" si="14"/>
        <v>0.68</v>
      </c>
      <c r="EH6" s="36">
        <f t="shared" si="14"/>
        <v>0.61</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13625</v>
      </c>
      <c r="D7" s="38">
        <v>46</v>
      </c>
      <c r="E7" s="38">
        <v>1</v>
      </c>
      <c r="F7" s="38">
        <v>0</v>
      </c>
      <c r="G7" s="38">
        <v>1</v>
      </c>
      <c r="H7" s="38" t="s">
        <v>105</v>
      </c>
      <c r="I7" s="38" t="s">
        <v>106</v>
      </c>
      <c r="J7" s="38" t="s">
        <v>107</v>
      </c>
      <c r="K7" s="38" t="s">
        <v>108</v>
      </c>
      <c r="L7" s="38" t="s">
        <v>109</v>
      </c>
      <c r="M7" s="38"/>
      <c r="N7" s="39" t="s">
        <v>110</v>
      </c>
      <c r="O7" s="39">
        <v>93.91</v>
      </c>
      <c r="P7" s="39">
        <v>70.59</v>
      </c>
      <c r="Q7" s="39">
        <v>3630</v>
      </c>
      <c r="R7" s="39">
        <v>5131</v>
      </c>
      <c r="S7" s="39">
        <v>547.71</v>
      </c>
      <c r="T7" s="39">
        <v>9.3699999999999992</v>
      </c>
      <c r="U7" s="39">
        <v>3584</v>
      </c>
      <c r="V7" s="39">
        <v>267.76</v>
      </c>
      <c r="W7" s="39">
        <v>13.39</v>
      </c>
      <c r="X7" s="39">
        <v>112.51</v>
      </c>
      <c r="Y7" s="39">
        <v>106.61</v>
      </c>
      <c r="Z7" s="39">
        <v>107.55</v>
      </c>
      <c r="AA7" s="39">
        <v>111.28</v>
      </c>
      <c r="AB7" s="39">
        <v>113.68</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120790.33</v>
      </c>
      <c r="AU7" s="39">
        <v>21863.55</v>
      </c>
      <c r="AV7" s="39">
        <v>2841.18</v>
      </c>
      <c r="AW7" s="39">
        <v>4518.24</v>
      </c>
      <c r="AX7" s="39">
        <v>6305.42</v>
      </c>
      <c r="AY7" s="39">
        <v>2322.9699999999998</v>
      </c>
      <c r="AZ7" s="39">
        <v>2098.87</v>
      </c>
      <c r="BA7" s="39">
        <v>571.29999999999995</v>
      </c>
      <c r="BB7" s="39">
        <v>527.82000000000005</v>
      </c>
      <c r="BC7" s="39">
        <v>477.44</v>
      </c>
      <c r="BD7" s="39">
        <v>262.87</v>
      </c>
      <c r="BE7" s="39">
        <v>128.19999999999999</v>
      </c>
      <c r="BF7" s="39">
        <v>116.14</v>
      </c>
      <c r="BG7" s="39">
        <v>104.21</v>
      </c>
      <c r="BH7" s="39">
        <v>89.5</v>
      </c>
      <c r="BI7" s="39">
        <v>82.04</v>
      </c>
      <c r="BJ7" s="39">
        <v>547.41999999999996</v>
      </c>
      <c r="BK7" s="39">
        <v>536.9</v>
      </c>
      <c r="BL7" s="39">
        <v>495.43</v>
      </c>
      <c r="BM7" s="39">
        <v>488.5</v>
      </c>
      <c r="BN7" s="39">
        <v>485.75</v>
      </c>
      <c r="BO7" s="39">
        <v>270.87</v>
      </c>
      <c r="BP7" s="39">
        <v>101.35</v>
      </c>
      <c r="BQ7" s="39">
        <v>96.51</v>
      </c>
      <c r="BR7" s="39">
        <v>98.43</v>
      </c>
      <c r="BS7" s="39">
        <v>101.57</v>
      </c>
      <c r="BT7" s="39">
        <v>104.98</v>
      </c>
      <c r="BU7" s="39">
        <v>80.62</v>
      </c>
      <c r="BV7" s="39">
        <v>80.010000000000005</v>
      </c>
      <c r="BW7" s="39">
        <v>81.900000000000006</v>
      </c>
      <c r="BX7" s="39">
        <v>82.42</v>
      </c>
      <c r="BY7" s="39">
        <v>83.59</v>
      </c>
      <c r="BZ7" s="39">
        <v>105.59</v>
      </c>
      <c r="CA7" s="39">
        <v>180.76</v>
      </c>
      <c r="CB7" s="39">
        <v>191.98</v>
      </c>
      <c r="CC7" s="39">
        <v>188.82</v>
      </c>
      <c r="CD7" s="39">
        <v>182.82</v>
      </c>
      <c r="CE7" s="39">
        <v>175.98</v>
      </c>
      <c r="CF7" s="39">
        <v>229.31</v>
      </c>
      <c r="CG7" s="39">
        <v>232.46</v>
      </c>
      <c r="CH7" s="39">
        <v>227.97</v>
      </c>
      <c r="CI7" s="39">
        <v>226.99</v>
      </c>
      <c r="CJ7" s="39">
        <v>230.22</v>
      </c>
      <c r="CK7" s="39">
        <v>163.27000000000001</v>
      </c>
      <c r="CL7" s="39">
        <v>59.46</v>
      </c>
      <c r="CM7" s="39">
        <v>56.93</v>
      </c>
      <c r="CN7" s="39">
        <v>60.01</v>
      </c>
      <c r="CO7" s="39">
        <v>51.47</v>
      </c>
      <c r="CP7" s="39">
        <v>52.57</v>
      </c>
      <c r="CQ7" s="39">
        <v>40.119999999999997</v>
      </c>
      <c r="CR7" s="39">
        <v>41.24</v>
      </c>
      <c r="CS7" s="39">
        <v>40.700000000000003</v>
      </c>
      <c r="CT7" s="39">
        <v>39.909999999999997</v>
      </c>
      <c r="CU7" s="39">
        <v>41.09</v>
      </c>
      <c r="CV7" s="39">
        <v>59.94</v>
      </c>
      <c r="CW7" s="39">
        <v>72.19</v>
      </c>
      <c r="CX7" s="39">
        <v>73.5</v>
      </c>
      <c r="CY7" s="39">
        <v>67.8</v>
      </c>
      <c r="CZ7" s="39">
        <v>78.25</v>
      </c>
      <c r="DA7" s="39">
        <v>76.47</v>
      </c>
      <c r="DB7" s="39">
        <v>76.87</v>
      </c>
      <c r="DC7" s="39">
        <v>74.900000000000006</v>
      </c>
      <c r="DD7" s="39">
        <v>74.61</v>
      </c>
      <c r="DE7" s="39">
        <v>75.62</v>
      </c>
      <c r="DF7" s="39">
        <v>75.91</v>
      </c>
      <c r="DG7" s="39">
        <v>90.22</v>
      </c>
      <c r="DH7" s="39">
        <v>46.37</v>
      </c>
      <c r="DI7" s="39">
        <v>47.94</v>
      </c>
      <c r="DJ7" s="39">
        <v>55.01</v>
      </c>
      <c r="DK7" s="39">
        <v>54.45</v>
      </c>
      <c r="DL7" s="39">
        <v>54.5</v>
      </c>
      <c r="DM7" s="39">
        <v>38.520000000000003</v>
      </c>
      <c r="DN7" s="39">
        <v>39.049999999999997</v>
      </c>
      <c r="DO7" s="39">
        <v>50.44</v>
      </c>
      <c r="DP7" s="39">
        <v>51.44</v>
      </c>
      <c r="DQ7" s="39">
        <v>52.4</v>
      </c>
      <c r="DR7" s="39">
        <v>47.91</v>
      </c>
      <c r="DS7" s="39">
        <v>7.12</v>
      </c>
      <c r="DT7" s="39">
        <v>7.12</v>
      </c>
      <c r="DU7" s="39">
        <v>8.4700000000000006</v>
      </c>
      <c r="DV7" s="39">
        <v>51.04</v>
      </c>
      <c r="DW7" s="39">
        <v>51.42</v>
      </c>
      <c r="DX7" s="39">
        <v>6.76</v>
      </c>
      <c r="DY7" s="39">
        <v>8.18</v>
      </c>
      <c r="DZ7" s="39">
        <v>9.64</v>
      </c>
      <c r="EA7" s="39">
        <v>11.68</v>
      </c>
      <c r="EB7" s="39">
        <v>14.01</v>
      </c>
      <c r="EC7" s="39">
        <v>15</v>
      </c>
      <c r="ED7" s="39">
        <v>0</v>
      </c>
      <c r="EE7" s="39">
        <v>0</v>
      </c>
      <c r="EF7" s="39">
        <v>0</v>
      </c>
      <c r="EG7" s="39">
        <v>0.68</v>
      </c>
      <c r="EH7" s="39">
        <v>0.61</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柳原 智之</cp:lastModifiedBy>
  <cp:lastPrinted>2018-01-30T02:41:53Z</cp:lastPrinted>
  <dcterms:created xsi:type="dcterms:W3CDTF">2017-12-25T01:19:48Z</dcterms:created>
  <dcterms:modified xsi:type="dcterms:W3CDTF">2018-02-27T02:07:20Z</dcterms:modified>
</cp:coreProperties>
</file>