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01\share\910全課共通\水道課\"/>
    </mc:Choice>
  </mc:AlternateContent>
  <workbookProtection workbookPassword="B319" lockStructure="1"/>
  <bookViews>
    <workbookView xWindow="0" yWindow="0" windowWidth="20460" windowHeight="777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AL8" i="4" s="1"/>
  <c r="Q6" i="5"/>
  <c r="W10" i="4" s="1"/>
  <c r="P6" i="5"/>
  <c r="P10" i="4" s="1"/>
  <c r="O6" i="5"/>
  <c r="I10" i="4" s="1"/>
  <c r="N6" i="5"/>
  <c r="B10" i="4" s="1"/>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BB8" i="4"/>
  <c r="AT8" i="4"/>
  <c r="P8" i="4"/>
  <c r="I8" i="4"/>
  <c r="C10" i="5" l="1"/>
  <c r="D10" i="5"/>
  <c r="E10" i="5"/>
  <c r="B10" i="5"/>
</calcChain>
</file>

<file path=xl/sharedStrings.xml><?xml version="1.0" encoding="utf-8"?>
<sst xmlns="http://schemas.openxmlformats.org/spreadsheetml/2006/main" count="236" uniqueCount="122">
  <si>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</si>
  <si>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</si>
  <si>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</si>
  <si>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</si>
  <si>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</si>
  <si>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</si>
  <si>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</si>
  <si>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</si>
  <si>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</si>
  <si>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</si>
  <si>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</si>
  <si>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</si>
  <si>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</si>
  <si>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</si>
  <si>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</si>
  <si>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</si>
  <si>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</si>
  <si>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</si>
  <si>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</si>
  <si>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</si>
  <si>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</si>
  <si>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</si>
  <si>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</si>
  <si>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</si>
  <si>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</si>
  <si>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</si>
  <si>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</si>
  <si>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</si>
  <si>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</si>
  <si>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</si>
  <si>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</si>
  <si>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</si>
  <si>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</si>
  <si>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</si>
  <si>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</si>
  <si>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</si>
  <si>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</si>
  <si>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</si>
  <si>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</si>
  <si>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</si>
  <si>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</si>
  <si>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</si>
  <si>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</si>
  <si>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</si>
  <si>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</si>
  <si>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</si>
  <si>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</si>
  <si>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</si>
  <si>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</si>
  <si>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</si>
  <si>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</si>
  <si>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</si>
  <si>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</si>
  <si>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</si>
  <si>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</si>
  <si>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</si>
  <si>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</si>
  <si>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</si>
  <si>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</si>
  <si>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</si>
  <si>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</si>
  <si>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</si>
  <si>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</si>
  <si>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</si>
  <si>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</si>
  <si>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</si>
  <si>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</si>
  <si>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</si>
  <si>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</si>
  <si>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</si>
  <si>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</si>
  <si>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</si>
  <si>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</si>
  <si>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</si>
  <si>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</si>
  <si>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</si>
  <si>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</si>
  <si>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</si>
  <si>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</si>
  <si>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</si>
  <si>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</si>
  <si>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</si>
  <si>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</si>
  <si>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</si>
  <si>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</si>
  <si>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</si>
  <si>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</si>
  <si>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</si>
  <si>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</si>
  <si>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</si>
  <si>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</si>
  <si>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</si>
  <si>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</si>
  <si>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</si>
  <si>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</si>
  <si>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</si>
  <si>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</si>
  <si>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</si>
  <si>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</si>
  <si>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</si>
  <si>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</si>
  <si>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</si>
  <si>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</si>
  <si>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</si>
  <si>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</si>
  <si>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</si>
  <si>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</si>
  <si>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北海道　上ノ国町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</si>
  <si>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</si>
  <si>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</si>
  <si>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</si>
  <si>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</si>
  <si>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</si>
  <si>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</si>
  <si>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</si>
  <si>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</si>
  <si>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</si>
  <si>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</si>
  <si>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</si>
  <si>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管路更新率は類似団体平均より高く老朽管の更新は進んでいるが今後も継続して更新していくことが必要。</t>
    <rPh sb="1" eb="3">
      <t>カンロ</t>
    </rPh>
    <rPh sb="3" eb="5">
      <t>コウシン</t>
    </rPh>
    <rPh sb="5" eb="6">
      <t>リツ</t>
    </rPh>
    <rPh sb="7" eb="9">
      <t>ルイジ</t>
    </rPh>
    <rPh sb="9" eb="11">
      <t>ダンタイ</t>
    </rPh>
    <rPh sb="11" eb="13">
      <t>ヘイキン</t>
    </rPh>
    <rPh sb="15" eb="16">
      <t>タカ</t>
    </rPh>
    <rPh sb="17" eb="20">
      <t>ロウキュウカン</t>
    </rPh>
    <rPh sb="21" eb="23">
      <t>コウシン</t>
    </rPh>
    <rPh sb="24" eb="25">
      <t>スス</t>
    </rPh>
    <rPh sb="30" eb="32">
      <t>コンゴ</t>
    </rPh>
    <rPh sb="33" eb="35">
      <t>ケイゾク</t>
    </rPh>
    <rPh sb="37" eb="39">
      <t>コウシン</t>
    </rPh>
    <rPh sb="46" eb="48">
      <t>ヒツヨウ</t>
    </rPh>
    <phoneticPr fontId="4"/>
  </si>
  <si>
    <t>　収益的収支比率は類似団体平均を上回っているものの経営改善に向けた取組が必要。
　企業債残高対給水収益比率は年々上昇傾向であることから、水道施設等の整備の財源の多くを企業債に依存している。
　料金回収率は類似団体平均よりも高いが100％を下回り経営に必要な経費を料金収入で賄えていない状況である。
　給水原価は類似団体平均と比較すると低い数値で推移している。
　施設利用率は50％を下回り配水能力に対し施設の有効利用が出来ていない状況にある。
　有収率は類似団体平均より低く管路の老朽化に伴う漏水量の増加と考えられる。</t>
    <rPh sb="1" eb="4">
      <t>シュウエキテキ</t>
    </rPh>
    <rPh sb="4" eb="6">
      <t>シュウシ</t>
    </rPh>
    <rPh sb="6" eb="8">
      <t>ヒリツ</t>
    </rPh>
    <rPh sb="9" eb="11">
      <t>ルイジ</t>
    </rPh>
    <rPh sb="11" eb="13">
      <t>ダンタイ</t>
    </rPh>
    <rPh sb="13" eb="15">
      <t>ヘイキン</t>
    </rPh>
    <rPh sb="16" eb="18">
      <t>ウワマワ</t>
    </rPh>
    <rPh sb="25" eb="27">
      <t>ケイエイ</t>
    </rPh>
    <rPh sb="27" eb="29">
      <t>カイゼン</t>
    </rPh>
    <rPh sb="30" eb="31">
      <t>ム</t>
    </rPh>
    <rPh sb="33" eb="35">
      <t>トリクミ</t>
    </rPh>
    <rPh sb="36" eb="38">
      <t>ヒツヨウ</t>
    </rPh>
    <rPh sb="41" eb="44">
      <t>キギョウサイ</t>
    </rPh>
    <rPh sb="44" eb="46">
      <t>ザンダカ</t>
    </rPh>
    <rPh sb="46" eb="47">
      <t>タイ</t>
    </rPh>
    <rPh sb="47" eb="49">
      <t>キュウスイ</t>
    </rPh>
    <rPh sb="49" eb="51">
      <t>シュウエキ</t>
    </rPh>
    <rPh sb="51" eb="53">
      <t>ヒリツ</t>
    </rPh>
    <rPh sb="54" eb="56">
      <t>ネンネン</t>
    </rPh>
    <rPh sb="56" eb="58">
      <t>ジョウショウ</t>
    </rPh>
    <rPh sb="58" eb="60">
      <t>ケイコウ</t>
    </rPh>
    <rPh sb="68" eb="70">
      <t>スイドウ</t>
    </rPh>
    <rPh sb="70" eb="72">
      <t>シセツ</t>
    </rPh>
    <rPh sb="72" eb="73">
      <t>トウ</t>
    </rPh>
    <rPh sb="74" eb="76">
      <t>セイビ</t>
    </rPh>
    <rPh sb="77" eb="79">
      <t>ザイゲン</t>
    </rPh>
    <rPh sb="80" eb="81">
      <t>オオ</t>
    </rPh>
    <rPh sb="83" eb="86">
      <t>キギョウサイ</t>
    </rPh>
    <rPh sb="87" eb="89">
      <t>イゾン</t>
    </rPh>
    <rPh sb="96" eb="98">
      <t>リョウキン</t>
    </rPh>
    <rPh sb="98" eb="101">
      <t>カイシュウリツ</t>
    </rPh>
    <rPh sb="102" eb="104">
      <t>ルイジ</t>
    </rPh>
    <rPh sb="104" eb="106">
      <t>ダンタイ</t>
    </rPh>
    <rPh sb="106" eb="108">
      <t>ヘイキン</t>
    </rPh>
    <rPh sb="111" eb="112">
      <t>タカ</t>
    </rPh>
    <rPh sb="119" eb="121">
      <t>シタマワ</t>
    </rPh>
    <rPh sb="122" eb="124">
      <t>ケイエイ</t>
    </rPh>
    <rPh sb="125" eb="127">
      <t>ヒツヨウ</t>
    </rPh>
    <rPh sb="128" eb="130">
      <t>ケイヒ</t>
    </rPh>
    <rPh sb="131" eb="133">
      <t>リョウキン</t>
    </rPh>
    <rPh sb="133" eb="135">
      <t>シュウニュウ</t>
    </rPh>
    <rPh sb="136" eb="137">
      <t>マカナ</t>
    </rPh>
    <rPh sb="142" eb="144">
      <t>ジョウキョウ</t>
    </rPh>
    <rPh sb="150" eb="154">
      <t>キュウスイゲンカ</t>
    </rPh>
    <rPh sb="155" eb="157">
      <t>ルイジ</t>
    </rPh>
    <rPh sb="157" eb="159">
      <t>ダンタイ</t>
    </rPh>
    <rPh sb="159" eb="161">
      <t>ヘイキン</t>
    </rPh>
    <rPh sb="162" eb="164">
      <t>ヒカク</t>
    </rPh>
    <rPh sb="167" eb="168">
      <t>ヒク</t>
    </rPh>
    <rPh sb="169" eb="171">
      <t>スウチ</t>
    </rPh>
    <rPh sb="172" eb="174">
      <t>スイイ</t>
    </rPh>
    <rPh sb="181" eb="183">
      <t>シセツ</t>
    </rPh>
    <rPh sb="183" eb="186">
      <t>リヨウリツ</t>
    </rPh>
    <rPh sb="191" eb="193">
      <t>シタマワ</t>
    </rPh>
    <rPh sb="194" eb="196">
      <t>ハイスイ</t>
    </rPh>
    <rPh sb="196" eb="198">
      <t>ノウリョク</t>
    </rPh>
    <rPh sb="199" eb="200">
      <t>タイ</t>
    </rPh>
    <rPh sb="201" eb="203">
      <t>シセツ</t>
    </rPh>
    <rPh sb="204" eb="206">
      <t>ユウコウ</t>
    </rPh>
    <rPh sb="206" eb="208">
      <t>リヨウ</t>
    </rPh>
    <rPh sb="209" eb="211">
      <t>デキ</t>
    </rPh>
    <rPh sb="215" eb="217">
      <t>ジョウキョウ</t>
    </rPh>
    <rPh sb="223" eb="224">
      <t>ユウ</t>
    </rPh>
    <rPh sb="224" eb="225">
      <t>シュウ</t>
    </rPh>
    <rPh sb="225" eb="226">
      <t>リツ</t>
    </rPh>
    <rPh sb="227" eb="229">
      <t>ルイジ</t>
    </rPh>
    <rPh sb="229" eb="231">
      <t>ダンタイ</t>
    </rPh>
    <rPh sb="231" eb="233">
      <t>ヘイキン</t>
    </rPh>
    <rPh sb="235" eb="236">
      <t>ヒク</t>
    </rPh>
    <rPh sb="237" eb="239">
      <t>カンロ</t>
    </rPh>
    <rPh sb="240" eb="243">
      <t>ロウキュウカ</t>
    </rPh>
    <rPh sb="244" eb="245">
      <t>トモナ</t>
    </rPh>
    <rPh sb="246" eb="249">
      <t>ロウスイリョウ</t>
    </rPh>
    <rPh sb="250" eb="252">
      <t>ゾウカ</t>
    </rPh>
    <rPh sb="253" eb="254">
      <t>カンガ</t>
    </rPh>
    <phoneticPr fontId="4"/>
  </si>
  <si>
    <t>　現状においては比較的健全な経営と言えるが、長期的に考えると水道施設の老朽化に伴う更新費用の増大や人口減少に伴う料金収入の減少により、経営状況はますます厳しくなることが予想される。</t>
    <rPh sb="1" eb="3">
      <t>ゲンジョウ</t>
    </rPh>
    <rPh sb="8" eb="11">
      <t>ヒカクテキ</t>
    </rPh>
    <rPh sb="11" eb="13">
      <t>ケンゼン</t>
    </rPh>
    <rPh sb="14" eb="16">
      <t>ケイエイ</t>
    </rPh>
    <rPh sb="17" eb="18">
      <t>イ</t>
    </rPh>
    <rPh sb="22" eb="25">
      <t>チョウキテキ</t>
    </rPh>
    <rPh sb="26" eb="27">
      <t>カンガ</t>
    </rPh>
    <rPh sb="30" eb="32">
      <t>スイドウ</t>
    </rPh>
    <rPh sb="32" eb="34">
      <t>シセツ</t>
    </rPh>
    <rPh sb="35" eb="38">
      <t>ロウキュウカ</t>
    </rPh>
    <rPh sb="39" eb="40">
      <t>トモナ</t>
    </rPh>
    <rPh sb="41" eb="43">
      <t>コウシン</t>
    </rPh>
    <rPh sb="43" eb="45">
      <t>ヒヨウ</t>
    </rPh>
    <rPh sb="46" eb="48">
      <t>ゾウダイ</t>
    </rPh>
    <rPh sb="49" eb="51">
      <t>ジンコウ</t>
    </rPh>
    <rPh sb="51" eb="53">
      <t>ゲンショウ</t>
    </rPh>
    <rPh sb="54" eb="55">
      <t>トモナ</t>
    </rPh>
    <rPh sb="56" eb="58">
      <t>リョウキン</t>
    </rPh>
    <rPh sb="58" eb="60">
      <t>シュウニュウ</t>
    </rPh>
    <rPh sb="61" eb="63">
      <t>ゲンショウ</t>
    </rPh>
    <rPh sb="67" eb="69">
      <t>ケイエイ</t>
    </rPh>
    <rPh sb="69" eb="71">
      <t>ジョウキョウ</t>
    </rPh>
    <rPh sb="76" eb="77">
      <t>キビ</t>
    </rPh>
    <rPh sb="84" eb="86">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</si>
</sst>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1.61</c:v>
                </c:pt>
                <c:pt idx="2">
                  <c:v>7.42</c:v>
                </c:pt>
                <c:pt idx="3">
                  <c:v>9.23</c:v>
                </c:pt>
                <c:pt idx="4">
                  <c:v>3.82</c:v>
                </c:pt>
              </c:numCache>
            </c:numRef>
          </c:val>
        </c:ser>
        <c:dLbls>
          <c:showLegendKey val="0"/>
          <c:showVal val="0"/>
          <c:showCatName val="0"/>
          <c:showSerName val="0"/>
          <c:showPercent val="0"/>
          <c:showBubbleSize val="0"/>
        </c:dLbls>
        <c:gapWidth val="150"/>
        <c:axId val="267403800"/>
        <c:axId val="26740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267403800"/>
        <c:axId val="267400272"/>
      </c:lineChart>
      <c:dateAx>
        <c:axId val="267403800"/>
        <c:scaling>
          <c:orientation val="minMax"/>
        </c:scaling>
        <c:delete val="1"/>
        <c:axPos val="b"/>
        <c:numFmt formatCode="ge" sourceLinked="1"/>
        <c:majorTickMark val="none"/>
        <c:minorTickMark val="none"/>
        <c:tickLblPos val="none"/>
        <c:crossAx val="267400272"/>
        <c:crosses val="autoZero"/>
        <c:auto val="1"/>
        <c:lblOffset val="100"/>
        <c:baseTimeUnit val="years"/>
      </c:dateAx>
      <c:valAx>
        <c:axId val="26740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40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75</c:v>
                </c:pt>
                <c:pt idx="1">
                  <c:v>67.56</c:v>
                </c:pt>
                <c:pt idx="2">
                  <c:v>62.22</c:v>
                </c:pt>
                <c:pt idx="3">
                  <c:v>56.48</c:v>
                </c:pt>
                <c:pt idx="4">
                  <c:v>47.84</c:v>
                </c:pt>
              </c:numCache>
            </c:numRef>
          </c:val>
        </c:ser>
        <c:dLbls>
          <c:showLegendKey val="0"/>
          <c:showVal val="0"/>
          <c:showCatName val="0"/>
          <c:showSerName val="0"/>
          <c:showPercent val="0"/>
          <c:showBubbleSize val="0"/>
        </c:dLbls>
        <c:gapWidth val="150"/>
        <c:axId val="267400664"/>
        <c:axId val="26740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67400664"/>
        <c:axId val="267403016"/>
      </c:lineChart>
      <c:dateAx>
        <c:axId val="267400664"/>
        <c:scaling>
          <c:orientation val="minMax"/>
        </c:scaling>
        <c:delete val="1"/>
        <c:axPos val="b"/>
        <c:numFmt formatCode="ge" sourceLinked="1"/>
        <c:majorTickMark val="none"/>
        <c:minorTickMark val="none"/>
        <c:tickLblPos val="none"/>
        <c:crossAx val="267403016"/>
        <c:crosses val="autoZero"/>
        <c:auto val="1"/>
        <c:lblOffset val="100"/>
        <c:baseTimeUnit val="years"/>
      </c:dateAx>
      <c:valAx>
        <c:axId val="26740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40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38.31</c:v>
                </c:pt>
                <c:pt idx="1">
                  <c:v>41.63</c:v>
                </c:pt>
                <c:pt idx="2">
                  <c:v>44.99</c:v>
                </c:pt>
                <c:pt idx="3">
                  <c:v>47.06</c:v>
                </c:pt>
                <c:pt idx="4">
                  <c:v>51.94</c:v>
                </c:pt>
              </c:numCache>
            </c:numRef>
          </c:val>
        </c:ser>
        <c:dLbls>
          <c:showLegendKey val="0"/>
          <c:showVal val="0"/>
          <c:showCatName val="0"/>
          <c:showSerName val="0"/>
          <c:showPercent val="0"/>
          <c:showBubbleSize val="0"/>
        </c:dLbls>
        <c:gapWidth val="150"/>
        <c:axId val="313038336"/>
        <c:axId val="31303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313038336"/>
        <c:axId val="313034024"/>
      </c:lineChart>
      <c:dateAx>
        <c:axId val="313038336"/>
        <c:scaling>
          <c:orientation val="minMax"/>
        </c:scaling>
        <c:delete val="1"/>
        <c:axPos val="b"/>
        <c:numFmt formatCode="ge" sourceLinked="1"/>
        <c:majorTickMark val="none"/>
        <c:minorTickMark val="none"/>
        <c:tickLblPos val="none"/>
        <c:crossAx val="313034024"/>
        <c:crosses val="autoZero"/>
        <c:auto val="1"/>
        <c:lblOffset val="100"/>
        <c:baseTimeUnit val="years"/>
      </c:dateAx>
      <c:valAx>
        <c:axId val="31303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0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106.88</c:v>
                </c:pt>
                <c:pt idx="1">
                  <c:v>99.59</c:v>
                </c:pt>
                <c:pt idx="2">
                  <c:v>100.66</c:v>
                </c:pt>
                <c:pt idx="3">
                  <c:v>93.96</c:v>
                </c:pt>
                <c:pt idx="4">
                  <c:v>98.35</c:v>
                </c:pt>
              </c:numCache>
            </c:numRef>
          </c:val>
        </c:ser>
        <c:dLbls>
          <c:showLegendKey val="0"/>
          <c:showVal val="0"/>
          <c:showCatName val="0"/>
          <c:showSerName val="0"/>
          <c:showPercent val="0"/>
          <c:showBubbleSize val="0"/>
        </c:dLbls>
        <c:gapWidth val="150"/>
        <c:axId val="267401448"/>
        <c:axId val="26740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67401448"/>
        <c:axId val="267405368"/>
      </c:lineChart>
      <c:dateAx>
        <c:axId val="267401448"/>
        <c:scaling>
          <c:orientation val="minMax"/>
        </c:scaling>
        <c:delete val="1"/>
        <c:axPos val="b"/>
        <c:numFmt formatCode="ge" sourceLinked="1"/>
        <c:majorTickMark val="none"/>
        <c:minorTickMark val="none"/>
        <c:tickLblPos val="none"/>
        <c:crossAx val="267405368"/>
        <c:crosses val="autoZero"/>
        <c:auto val="1"/>
        <c:lblOffset val="100"/>
        <c:baseTimeUnit val="years"/>
      </c:dateAx>
      <c:valAx>
        <c:axId val="26740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40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7406544"/>
        <c:axId val="2674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406544"/>
        <c:axId val="267401056"/>
      </c:lineChart>
      <c:dateAx>
        <c:axId val="267406544"/>
        <c:scaling>
          <c:orientation val="minMax"/>
        </c:scaling>
        <c:delete val="1"/>
        <c:axPos val="b"/>
        <c:numFmt formatCode="ge" sourceLinked="1"/>
        <c:majorTickMark val="none"/>
        <c:minorTickMark val="none"/>
        <c:tickLblPos val="none"/>
        <c:crossAx val="267401056"/>
        <c:crosses val="autoZero"/>
        <c:auto val="1"/>
        <c:lblOffset val="100"/>
        <c:baseTimeUnit val="years"/>
      </c:dateAx>
      <c:valAx>
        <c:axId val="2674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40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7402232"/>
        <c:axId val="26740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402232"/>
        <c:axId val="267402624"/>
      </c:lineChart>
      <c:dateAx>
        <c:axId val="267402232"/>
        <c:scaling>
          <c:orientation val="minMax"/>
        </c:scaling>
        <c:delete val="1"/>
        <c:axPos val="b"/>
        <c:numFmt formatCode="ge" sourceLinked="1"/>
        <c:majorTickMark val="none"/>
        <c:minorTickMark val="none"/>
        <c:tickLblPos val="none"/>
        <c:crossAx val="267402624"/>
        <c:crosses val="autoZero"/>
        <c:auto val="1"/>
        <c:lblOffset val="100"/>
        <c:baseTimeUnit val="years"/>
      </c:dateAx>
      <c:valAx>
        <c:axId val="26740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40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906232"/>
        <c:axId val="3129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906232"/>
        <c:axId val="312906624"/>
      </c:lineChart>
      <c:dateAx>
        <c:axId val="312906232"/>
        <c:scaling>
          <c:orientation val="minMax"/>
        </c:scaling>
        <c:delete val="1"/>
        <c:axPos val="b"/>
        <c:numFmt formatCode="ge" sourceLinked="1"/>
        <c:majorTickMark val="none"/>
        <c:minorTickMark val="none"/>
        <c:tickLblPos val="none"/>
        <c:crossAx val="312906624"/>
        <c:crosses val="autoZero"/>
        <c:auto val="1"/>
        <c:lblOffset val="100"/>
        <c:baseTimeUnit val="years"/>
      </c:dateAx>
      <c:valAx>
        <c:axId val="3129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90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912896"/>
        <c:axId val="3129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912896"/>
        <c:axId val="312908192"/>
      </c:lineChart>
      <c:dateAx>
        <c:axId val="312912896"/>
        <c:scaling>
          <c:orientation val="minMax"/>
        </c:scaling>
        <c:delete val="1"/>
        <c:axPos val="b"/>
        <c:numFmt formatCode="ge" sourceLinked="1"/>
        <c:majorTickMark val="none"/>
        <c:minorTickMark val="none"/>
        <c:tickLblPos val="none"/>
        <c:crossAx val="312908192"/>
        <c:crosses val="autoZero"/>
        <c:auto val="1"/>
        <c:lblOffset val="100"/>
        <c:baseTimeUnit val="years"/>
      </c:dateAx>
      <c:valAx>
        <c:axId val="3129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9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403.09</c:v>
                </c:pt>
                <c:pt idx="1">
                  <c:v>676.88</c:v>
                </c:pt>
                <c:pt idx="2">
                  <c:v>1016.84</c:v>
                </c:pt>
                <c:pt idx="3">
                  <c:v>1498.6</c:v>
                </c:pt>
                <c:pt idx="4">
                  <c:v>1831.68</c:v>
                </c:pt>
              </c:numCache>
            </c:numRef>
          </c:val>
        </c:ser>
        <c:dLbls>
          <c:showLegendKey val="0"/>
          <c:showVal val="0"/>
          <c:showCatName val="0"/>
          <c:showSerName val="0"/>
          <c:showPercent val="0"/>
          <c:showBubbleSize val="0"/>
        </c:dLbls>
        <c:gapWidth val="150"/>
        <c:axId val="312907016"/>
        <c:axId val="31291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312907016"/>
        <c:axId val="312911720"/>
      </c:lineChart>
      <c:dateAx>
        <c:axId val="312907016"/>
        <c:scaling>
          <c:orientation val="minMax"/>
        </c:scaling>
        <c:delete val="1"/>
        <c:axPos val="b"/>
        <c:numFmt formatCode="ge" sourceLinked="1"/>
        <c:majorTickMark val="none"/>
        <c:minorTickMark val="none"/>
        <c:tickLblPos val="none"/>
        <c:crossAx val="312911720"/>
        <c:crosses val="autoZero"/>
        <c:auto val="1"/>
        <c:lblOffset val="100"/>
        <c:baseTimeUnit val="years"/>
      </c:dateAx>
      <c:valAx>
        <c:axId val="31291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90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95.93</c:v>
                </c:pt>
                <c:pt idx="1">
                  <c:v>82.91</c:v>
                </c:pt>
                <c:pt idx="2">
                  <c:v>83.79</c:v>
                </c:pt>
                <c:pt idx="3">
                  <c:v>76.209999999999994</c:v>
                </c:pt>
                <c:pt idx="4">
                  <c:v>79.91</c:v>
                </c:pt>
              </c:numCache>
            </c:numRef>
          </c:val>
        </c:ser>
        <c:dLbls>
          <c:showLegendKey val="0"/>
          <c:showVal val="0"/>
          <c:showCatName val="0"/>
          <c:showSerName val="0"/>
          <c:showPercent val="0"/>
          <c:showBubbleSize val="0"/>
        </c:dLbls>
        <c:gapWidth val="150"/>
        <c:axId val="312912504"/>
        <c:axId val="31290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312912504"/>
        <c:axId val="312907800"/>
      </c:lineChart>
      <c:dateAx>
        <c:axId val="312912504"/>
        <c:scaling>
          <c:orientation val="minMax"/>
        </c:scaling>
        <c:delete val="1"/>
        <c:axPos val="b"/>
        <c:numFmt formatCode="ge" sourceLinked="1"/>
        <c:majorTickMark val="none"/>
        <c:minorTickMark val="none"/>
        <c:tickLblPos val="none"/>
        <c:crossAx val="312907800"/>
        <c:crosses val="autoZero"/>
        <c:auto val="1"/>
        <c:lblOffset val="100"/>
        <c:baseTimeUnit val="years"/>
      </c:dateAx>
      <c:valAx>
        <c:axId val="31290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91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208.49</c:v>
                </c:pt>
                <c:pt idx="1">
                  <c:v>241.12</c:v>
                </c:pt>
                <c:pt idx="2">
                  <c:v>242.65</c:v>
                </c:pt>
                <c:pt idx="3">
                  <c:v>269.5</c:v>
                </c:pt>
                <c:pt idx="4">
                  <c:v>260.60000000000002</c:v>
                </c:pt>
              </c:numCache>
            </c:numRef>
          </c:val>
        </c:ser>
        <c:dLbls>
          <c:showLegendKey val="0"/>
          <c:showVal val="0"/>
          <c:showCatName val="0"/>
          <c:showSerName val="0"/>
          <c:showPercent val="0"/>
          <c:showBubbleSize val="0"/>
        </c:dLbls>
        <c:gapWidth val="150"/>
        <c:axId val="312909760"/>
        <c:axId val="31291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312909760"/>
        <c:axId val="312910152"/>
      </c:lineChart>
      <c:dateAx>
        <c:axId val="312909760"/>
        <c:scaling>
          <c:orientation val="minMax"/>
        </c:scaling>
        <c:delete val="1"/>
        <c:axPos val="b"/>
        <c:numFmt formatCode="ge" sourceLinked="1"/>
        <c:majorTickMark val="none"/>
        <c:minorTickMark val="none"/>
        <c:tickLblPos val="none"/>
        <c:crossAx val="312910152"/>
        <c:crosses val="autoZero"/>
        <c:auto val="1"/>
        <c:lblOffset val="100"/>
        <c:baseTimeUnit val="years"/>
      </c:dateAx>
      <c:valAx>
        <c:axId val="31291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9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北海道　上ノ国町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c r="AE8" s="50"/>
      <c r="AF8" s="50"/>
      <c r="AG8" s="50"/>
      <c r="AH8" s="50"/>
      <c r="AI8" s="50"/>
      <c r="AJ8" s="50"/>
      <c r="AK8" s="2"/>
      <c r="AL8" s="51">
        <f>データ!$R$6</f>
        <v>5131</v>
      </c>
      <c r="AM8" s="51"/>
      <c r="AN8" s="51"/>
      <c r="AO8" s="51"/>
      <c r="AP8" s="51"/>
      <c r="AQ8" s="51"/>
      <c r="AR8" s="51"/>
      <c r="AS8" s="51"/>
      <c r="AT8" s="46">
        <f>データ!$S$6</f>
        <v>547.71</v>
      </c>
      <c r="AU8" s="46"/>
      <c r="AV8" s="46"/>
      <c r="AW8" s="46"/>
      <c r="AX8" s="46"/>
      <c r="AY8" s="46"/>
      <c r="AZ8" s="46"/>
      <c r="BA8" s="46"/>
      <c r="BB8" s="46">
        <f>データ!$T$6</f>
        <v>9.3699999999999992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21.88</v>
      </c>
      <c r="Q10" s="46"/>
      <c r="R10" s="46"/>
      <c r="S10" s="46"/>
      <c r="T10" s="46"/>
      <c r="U10" s="46"/>
      <c r="V10" s="46"/>
      <c r="W10" s="51">
        <f>データ!$Q$6</f>
        <v>3240</v>
      </c>
      <c r="X10" s="51"/>
      <c r="Y10" s="51"/>
      <c r="Z10" s="51"/>
      <c r="AA10" s="51"/>
      <c r="AB10" s="51"/>
      <c r="AC10" s="51"/>
      <c r="AD10" s="2"/>
      <c r="AE10" s="2"/>
      <c r="AF10" s="2"/>
      <c r="AG10" s="2"/>
      <c r="AH10" s="2"/>
      <c r="AI10" s="2"/>
      <c r="AJ10" s="2"/>
      <c r="AK10" s="2"/>
      <c r="AL10" s="51">
        <f>データ!$U$6</f>
        <v>1111</v>
      </c>
      <c r="AM10" s="51"/>
      <c r="AN10" s="51"/>
      <c r="AO10" s="51"/>
      <c r="AP10" s="51"/>
      <c r="AQ10" s="51"/>
      <c r="AR10" s="51"/>
      <c r="AS10" s="51"/>
      <c r="AT10" s="46">
        <f>データ!$V$6</f>
        <v>4.8</v>
      </c>
      <c r="AU10" s="46"/>
      <c r="AV10" s="46"/>
      <c r="AW10" s="46"/>
      <c r="AX10" s="46"/>
      <c r="AY10" s="46"/>
      <c r="AZ10" s="46"/>
      <c r="BA10" s="46"/>
      <c r="BB10" s="46">
        <f>データ!$W$6</f>
        <v>231.46</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13625</v>
      </c>
      <c r="D6" s="34">
        <f t="shared" si="3"/>
        <v>47</v>
      </c>
      <c r="E6" s="34">
        <f t="shared" si="3"/>
        <v>1</v>
      </c>
      <c r="F6" s="34">
        <f t="shared" si="3"/>
        <v>0</v>
      </c>
      <c r="G6" s="34">
        <f t="shared" si="3"/>
        <v>0</v>
      </c>
      <c r="H6" s="34" t="str">
        <f t="shared" si="3"/>
        <v>北海道　上ノ国町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21.88</v>
      </c>
      <c r="Q6" s="35">
        <f t="shared" si="3"/>
        <v>3240</v>
      </c>
      <c r="R6" s="35">
        <f t="shared" si="3"/>
        <v>5131</v>
      </c>
      <c r="S6" s="35">
        <f t="shared" si="3"/>
        <v>547.71</v>
      </c>
      <c r="T6" s="35">
        <f t="shared" si="3"/>
        <v>9.3699999999999992</v>
      </c>
      <c r="U6" s="35">
        <f t="shared" si="3"/>
        <v>1111</v>
      </c>
      <c r="V6" s="35">
        <f t="shared" si="3"/>
        <v>4.8</v>
      </c>
      <c r="W6" s="35">
        <f t="shared" si="3"/>
        <v>231.46</v>
      </c>
      <c r="X6" s="36">
        <f>IF(X7="",NA(),X7)</f>
        <v>106.88</v>
      </c>
      <c r="Y6" s="36">
        <f t="shared" ref="Y6:AG6" si="4">IF(Y7="",NA(),Y7)</f>
        <v>99.59</v>
      </c>
      <c r="Z6" s="36">
        <f t="shared" si="4"/>
        <v>100.66</v>
      </c>
      <c r="AA6" s="36">
        <f t="shared" si="4"/>
        <v>93.96</v>
      </c>
      <c r="AB6" s="36">
        <f t="shared" si="4"/>
        <v>98.35</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403.09</v>
      </c>
      <c r="BF6" s="36">
        <f t="shared" ref="BF6:BN6" si="7">IF(BF7="",NA(),BF7)</f>
        <v>676.88</v>
      </c>
      <c r="BG6" s="36">
        <f t="shared" si="7"/>
        <v>1016.84</v>
      </c>
      <c r="BH6" s="36">
        <f t="shared" si="7"/>
        <v>1498.6</v>
      </c>
      <c r="BI6" s="36">
        <f t="shared" si="7"/>
        <v>1831.68</v>
      </c>
      <c r="BJ6" s="36">
        <f t="shared" si="7"/>
        <v>1496.15</v>
      </c>
      <c r="BK6" s="36">
        <f t="shared" si="7"/>
        <v>1462.56</v>
      </c>
      <c r="BL6" s="36">
        <f t="shared" si="7"/>
        <v>1486.62</v>
      </c>
      <c r="BM6" s="36">
        <f t="shared" si="7"/>
        <v>1510.14</v>
      </c>
      <c r="BN6" s="36">
        <f t="shared" si="7"/>
        <v>1595.62</v>
      </c>
      <c r="BO6" s="35" t="str">
        <f>IF(BO7="","",IF(BO7="-","【-】","【"&amp;SUBSTITUTE(TEXT(BO7,"#,##0.00"),"-","△")&amp;"】"))</f>
        <v>【1,280.76】</v>
      </c>
      <c r="BP6" s="36">
        <f>IF(BP7="",NA(),BP7)</f>
        <v>95.93</v>
      </c>
      <c r="BQ6" s="36">
        <f t="shared" ref="BQ6:BY6" si="8">IF(BQ7="",NA(),BQ7)</f>
        <v>82.91</v>
      </c>
      <c r="BR6" s="36">
        <f t="shared" si="8"/>
        <v>83.79</v>
      </c>
      <c r="BS6" s="36">
        <f t="shared" si="8"/>
        <v>76.209999999999994</v>
      </c>
      <c r="BT6" s="36">
        <f t="shared" si="8"/>
        <v>79.91</v>
      </c>
      <c r="BU6" s="36">
        <f t="shared" si="8"/>
        <v>33.01</v>
      </c>
      <c r="BV6" s="36">
        <f t="shared" si="8"/>
        <v>32.39</v>
      </c>
      <c r="BW6" s="36">
        <f t="shared" si="8"/>
        <v>24.39</v>
      </c>
      <c r="BX6" s="36">
        <f t="shared" si="8"/>
        <v>22.67</v>
      </c>
      <c r="BY6" s="36">
        <f t="shared" si="8"/>
        <v>37.92</v>
      </c>
      <c r="BZ6" s="35" t="str">
        <f>IF(BZ7="","",IF(BZ7="-","【-】","【"&amp;SUBSTITUTE(TEXT(BZ7,"#,##0.00"),"-","△")&amp;"】"))</f>
        <v>【53.06】</v>
      </c>
      <c r="CA6" s="36">
        <f>IF(CA7="",NA(),CA7)</f>
        <v>208.49</v>
      </c>
      <c r="CB6" s="36">
        <f t="shared" ref="CB6:CJ6" si="9">IF(CB7="",NA(),CB7)</f>
        <v>241.12</v>
      </c>
      <c r="CC6" s="36">
        <f t="shared" si="9"/>
        <v>242.65</v>
      </c>
      <c r="CD6" s="36">
        <f t="shared" si="9"/>
        <v>269.5</v>
      </c>
      <c r="CE6" s="36">
        <f t="shared" si="9"/>
        <v>260.60000000000002</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75</v>
      </c>
      <c r="CM6" s="36">
        <f t="shared" ref="CM6:CU6" si="10">IF(CM7="",NA(),CM7)</f>
        <v>67.56</v>
      </c>
      <c r="CN6" s="36">
        <f t="shared" si="10"/>
        <v>62.22</v>
      </c>
      <c r="CO6" s="36">
        <f t="shared" si="10"/>
        <v>56.48</v>
      </c>
      <c r="CP6" s="36">
        <f t="shared" si="10"/>
        <v>47.84</v>
      </c>
      <c r="CQ6" s="36">
        <f t="shared" si="10"/>
        <v>51.11</v>
      </c>
      <c r="CR6" s="36">
        <f t="shared" si="10"/>
        <v>50.49</v>
      </c>
      <c r="CS6" s="36">
        <f t="shared" si="10"/>
        <v>48.36</v>
      </c>
      <c r="CT6" s="36">
        <f t="shared" si="10"/>
        <v>48.7</v>
      </c>
      <c r="CU6" s="36">
        <f t="shared" si="10"/>
        <v>46.9</v>
      </c>
      <c r="CV6" s="35" t="str">
        <f>IF(CV7="","",IF(CV7="-","【-】","【"&amp;SUBSTITUTE(TEXT(CV7,"#,##0.00"),"-","△")&amp;"】"))</f>
        <v>【56.28】</v>
      </c>
      <c r="CW6" s="36">
        <f>IF(CW7="",NA(),CW7)</f>
        <v>38.31</v>
      </c>
      <c r="CX6" s="36">
        <f t="shared" ref="CX6:DF6" si="11">IF(CX7="",NA(),CX7)</f>
        <v>41.63</v>
      </c>
      <c r="CY6" s="36">
        <f t="shared" si="11"/>
        <v>44.99</v>
      </c>
      <c r="CZ6" s="36">
        <f t="shared" si="11"/>
        <v>47.06</v>
      </c>
      <c r="DA6" s="36">
        <f t="shared" si="11"/>
        <v>51.94</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1.61</v>
      </c>
      <c r="EF6" s="36">
        <f t="shared" si="14"/>
        <v>7.42</v>
      </c>
      <c r="EG6" s="36">
        <f t="shared" si="14"/>
        <v>9.23</v>
      </c>
      <c r="EH6" s="36">
        <f t="shared" si="14"/>
        <v>3.82</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13625</v>
      </c>
      <c r="D7" s="38">
        <v>47</v>
      </c>
      <c r="E7" s="38">
        <v>1</v>
      </c>
      <c r="F7" s="38">
        <v>0</v>
      </c>
      <c r="G7" s="38">
        <v>0</v>
      </c>
      <c r="H7" s="38" t="s">
        <v>107</v>
      </c>
      <c r="I7" s="38" t="s">
        <v>108</v>
      </c>
      <c r="J7" s="38" t="s">
        <v>109</v>
      </c>
      <c r="K7" s="38" t="s">
        <v>110</v>
      </c>
      <c r="L7" s="38" t="s">
        <v>111</v>
      </c>
      <c r="M7" s="38"/>
      <c r="N7" s="39" t="s">
        <v>112</v>
      </c>
      <c r="O7" s="39" t="s">
        <v>113</v>
      </c>
      <c r="P7" s="39">
        <v>21.88</v>
      </c>
      <c r="Q7" s="39">
        <v>3240</v>
      </c>
      <c r="R7" s="39">
        <v>5131</v>
      </c>
      <c r="S7" s="39">
        <v>547.71</v>
      </c>
      <c r="T7" s="39">
        <v>9.3699999999999992</v>
      </c>
      <c r="U7" s="39">
        <v>1111</v>
      </c>
      <c r="V7" s="39">
        <v>4.8</v>
      </c>
      <c r="W7" s="39">
        <v>231.46</v>
      </c>
      <c r="X7" s="39">
        <v>106.88</v>
      </c>
      <c r="Y7" s="39">
        <v>99.59</v>
      </c>
      <c r="Z7" s="39">
        <v>100.66</v>
      </c>
      <c r="AA7" s="39">
        <v>93.96</v>
      </c>
      <c r="AB7" s="39">
        <v>98.35</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403.09</v>
      </c>
      <c r="BF7" s="39">
        <v>676.88</v>
      </c>
      <c r="BG7" s="39">
        <v>1016.84</v>
      </c>
      <c r="BH7" s="39">
        <v>1498.6</v>
      </c>
      <c r="BI7" s="39">
        <v>1831.68</v>
      </c>
      <c r="BJ7" s="39">
        <v>1496.15</v>
      </c>
      <c r="BK7" s="39">
        <v>1462.56</v>
      </c>
      <c r="BL7" s="39">
        <v>1486.62</v>
      </c>
      <c r="BM7" s="39">
        <v>1510.14</v>
      </c>
      <c r="BN7" s="39">
        <v>1595.62</v>
      </c>
      <c r="BO7" s="39">
        <v>1280.76</v>
      </c>
      <c r="BP7" s="39">
        <v>95.93</v>
      </c>
      <c r="BQ7" s="39">
        <v>82.91</v>
      </c>
      <c r="BR7" s="39">
        <v>83.79</v>
      </c>
      <c r="BS7" s="39">
        <v>76.209999999999994</v>
      </c>
      <c r="BT7" s="39">
        <v>79.91</v>
      </c>
      <c r="BU7" s="39">
        <v>33.01</v>
      </c>
      <c r="BV7" s="39">
        <v>32.39</v>
      </c>
      <c r="BW7" s="39">
        <v>24.39</v>
      </c>
      <c r="BX7" s="39">
        <v>22.67</v>
      </c>
      <c r="BY7" s="39">
        <v>37.92</v>
      </c>
      <c r="BZ7" s="39">
        <v>53.06</v>
      </c>
      <c r="CA7" s="39">
        <v>208.49</v>
      </c>
      <c r="CB7" s="39">
        <v>241.12</v>
      </c>
      <c r="CC7" s="39">
        <v>242.65</v>
      </c>
      <c r="CD7" s="39">
        <v>269.5</v>
      </c>
      <c r="CE7" s="39">
        <v>260.60000000000002</v>
      </c>
      <c r="CF7" s="39">
        <v>523.08000000000004</v>
      </c>
      <c r="CG7" s="39">
        <v>530.83000000000004</v>
      </c>
      <c r="CH7" s="39">
        <v>734.18</v>
      </c>
      <c r="CI7" s="39">
        <v>789.62</v>
      </c>
      <c r="CJ7" s="39">
        <v>423.18</v>
      </c>
      <c r="CK7" s="39">
        <v>314.83</v>
      </c>
      <c r="CL7" s="39">
        <v>75</v>
      </c>
      <c r="CM7" s="39">
        <v>67.56</v>
      </c>
      <c r="CN7" s="39">
        <v>62.22</v>
      </c>
      <c r="CO7" s="39">
        <v>56.48</v>
      </c>
      <c r="CP7" s="39">
        <v>47.84</v>
      </c>
      <c r="CQ7" s="39">
        <v>51.11</v>
      </c>
      <c r="CR7" s="39">
        <v>50.49</v>
      </c>
      <c r="CS7" s="39">
        <v>48.36</v>
      </c>
      <c r="CT7" s="39">
        <v>48.7</v>
      </c>
      <c r="CU7" s="39">
        <v>46.9</v>
      </c>
      <c r="CV7" s="39">
        <v>56.28</v>
      </c>
      <c r="CW7" s="39">
        <v>38.31</v>
      </c>
      <c r="CX7" s="39">
        <v>41.63</v>
      </c>
      <c r="CY7" s="39">
        <v>44.99</v>
      </c>
      <c r="CZ7" s="39">
        <v>47.06</v>
      </c>
      <c r="DA7" s="39">
        <v>51.94</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1.61</v>
      </c>
      <c r="EF7" s="39">
        <v>7.42</v>
      </c>
      <c r="EG7" s="39">
        <v>9.23</v>
      </c>
      <c r="EH7" s="39">
        <v>3.82</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柳原 智之</cp:lastModifiedBy>
  <cp:lastPrinted>2018-02-19T01:00:54Z</cp:lastPrinted>
  <dcterms:created xsi:type="dcterms:W3CDTF">2017-12-25T01:39:25Z</dcterms:created>
  <dcterms:modified xsi:type="dcterms:W3CDTF">2018-02-27T02:07:04Z</dcterms:modified>
</cp:coreProperties>
</file>