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01\share\910全課共通\水道課\"/>
    </mc:Choice>
  </mc:AlternateContent>
  <workbookProtection workbookAlgorithmName="SHA-512" workbookHashValue="mk2l0FpPllaAVr7ws5MWU2qBseVbvgHD6lnhBzZb3eyWcL4V6Do0btLW8VwLdPd9F08zWKD5LjYiRDh3FcbX7w==" workbookSaltValue="ixge5rq9u/alSnbge5NadQ==" workbookSpinCount="100000" lockStructure="1"/>
  <bookViews>
    <workbookView xWindow="0" yWindow="0" windowWidth="2046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P6" i="5"/>
  <c r="P10" i="4" s="1"/>
  <c r="O6" i="5"/>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W10" i="4"/>
  <c r="I10" i="4"/>
  <c r="B8" i="4"/>
  <c r="C10" i="5" l="1"/>
  <c r="D10" i="5"/>
  <c r="E10" i="5"/>
  <c r="B10" i="5"/>
</calcChain>
</file>

<file path=xl/sharedStrings.xml><?xml version="1.0" encoding="utf-8"?>
<sst xmlns="http://schemas.openxmlformats.org/spreadsheetml/2006/main" count="250" uniqueCount="124">
  <si>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</si>
  <si>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</si>
  <si>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</si>
  <si>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</si>
  <si>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</si>
  <si>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</si>
  <si>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</si>
  <si>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</si>
  <si>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</si>
  <si>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</si>
  <si>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</si>
  <si>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</si>
  <si>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</si>
  <si>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</si>
  <si>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</si>
  <si>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</si>
  <si>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</si>
  <si>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</si>
  <si>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</si>
  <si>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</si>
  <si>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</si>
  <si>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</si>
  <si>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</si>
  <si>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</si>
  <si>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</si>
  <si>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</si>
  <si>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</si>
  <si>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</si>
  <si>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</si>
  <si>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</si>
  <si>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</si>
  <si>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</si>
  <si>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</si>
  <si>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</si>
  <si>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</si>
  <si>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</si>
  <si>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</si>
  <si>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</si>
  <si>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</si>
  <si>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</si>
  <si>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</si>
  <si>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</si>
  <si>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</si>
  <si>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</si>
  <si>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</si>
  <si>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</si>
  <si>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</si>
  <si>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</si>
  <si>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</si>
  <si>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</si>
  <si>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</si>
  <si>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</si>
  <si>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</si>
  <si>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</si>
  <si>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</si>
  <si>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</si>
  <si>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</si>
  <si>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</si>
  <si>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</si>
  <si>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</si>
  <si>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</si>
  <si>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</si>
  <si>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</si>
  <si>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</si>
  <si>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</si>
  <si>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</si>
  <si>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</si>
  <si>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</si>
  <si>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</si>
  <si>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</si>
  <si>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</si>
  <si>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</si>
  <si>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</si>
  <si>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</si>
  <si>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</si>
  <si>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</si>
  <si>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</si>
  <si>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</si>
  <si>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</si>
  <si>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</si>
  <si>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</si>
  <si>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</si>
  <si>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</si>
  <si>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</si>
  <si>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</si>
  <si>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</si>
  <si>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</si>
  <si>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</si>
  <si>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</si>
  <si>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</si>
  <si>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</si>
  <si>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</si>
  <si>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</si>
  <si>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</si>
  <si>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</si>
  <si>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</si>
  <si>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</si>
  <si>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</si>
  <si>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</si>
  <si>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</si>
  <si>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</si>
  <si>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</si>
  <si>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</si>
  <si>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</si>
  <si>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</si>
  <si>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</si>
  <si>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</si>
  <si>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</si>
  <si>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</si>
  <si>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上ノ国町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</si>
  <si>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</si>
  <si>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</si>
  <si>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</si>
  <si>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</si>
  <si>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</si>
  <si>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</si>
  <si>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</si>
  <si>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</si>
  <si>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</si>
  <si>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</si>
  <si>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</si>
  <si>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施設の設置経費の低減及び維持管理費の削減を図り、経営の安定化に努める必要がある。</t>
    <rPh sb="0" eb="2">
      <t>シセツ</t>
    </rPh>
    <rPh sb="3" eb="5">
      <t>セッチ</t>
    </rPh>
    <rPh sb="5" eb="7">
      <t>ケイヒ</t>
    </rPh>
    <rPh sb="8" eb="10">
      <t>テイゲン</t>
    </rPh>
    <rPh sb="10" eb="11">
      <t>オヨ</t>
    </rPh>
    <rPh sb="12" eb="14">
      <t>イジ</t>
    </rPh>
    <rPh sb="14" eb="16">
      <t>カンリ</t>
    </rPh>
    <rPh sb="16" eb="17">
      <t>ヒ</t>
    </rPh>
    <rPh sb="18" eb="20">
      <t>サクゲン</t>
    </rPh>
    <rPh sb="21" eb="22">
      <t>ハカ</t>
    </rPh>
    <rPh sb="24" eb="26">
      <t>ケイエイ</t>
    </rPh>
    <rPh sb="27" eb="29">
      <t>アンテイ</t>
    </rPh>
    <rPh sb="29" eb="30">
      <t>カ</t>
    </rPh>
    <rPh sb="31" eb="32">
      <t>ツト</t>
    </rPh>
    <rPh sb="34" eb="36">
      <t>ヒツヨウ</t>
    </rPh>
    <phoneticPr fontId="4"/>
  </si>
  <si>
    <t>事業開始年度が直近のため、現在は老朽化対策をとる必要がない。</t>
    <rPh sb="0" eb="2">
      <t>ジギョウ</t>
    </rPh>
    <rPh sb="2" eb="4">
      <t>カイシ</t>
    </rPh>
    <rPh sb="4" eb="6">
      <t>ネンド</t>
    </rPh>
    <rPh sb="7" eb="8">
      <t>チョク</t>
    </rPh>
    <rPh sb="8" eb="9">
      <t>キン</t>
    </rPh>
    <rPh sb="13" eb="15">
      <t>ゲンザイ</t>
    </rPh>
    <rPh sb="16" eb="19">
      <t>ロウキュウカ</t>
    </rPh>
    <rPh sb="19" eb="21">
      <t>タイサク</t>
    </rPh>
    <rPh sb="24" eb="26">
      <t>ヒツヨウ</t>
    </rPh>
    <phoneticPr fontId="4"/>
  </si>
  <si>
    <t>今後の老朽化対策対策に対応できるよう経営の改善を図る必要がある。</t>
    <rPh sb="0" eb="2">
      <t>コンゴ</t>
    </rPh>
    <rPh sb="3" eb="6">
      <t>ロウキュウカ</t>
    </rPh>
    <rPh sb="6" eb="8">
      <t>タイサク</t>
    </rPh>
    <rPh sb="8" eb="10">
      <t>タイサク</t>
    </rPh>
    <rPh sb="11" eb="13">
      <t>タイオウ</t>
    </rPh>
    <rPh sb="18" eb="20">
      <t>ケイエイ</t>
    </rPh>
    <rPh sb="21" eb="23">
      <t>カイゼン</t>
    </rPh>
    <rPh sb="24" eb="25">
      <t>ハカ</t>
    </rPh>
    <rPh sb="26" eb="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</si>
</sst>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6530920"/>
        <c:axId val="27653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76530920"/>
        <c:axId val="276533272"/>
      </c:lineChart>
      <c:dateAx>
        <c:axId val="276530920"/>
        <c:scaling>
          <c:orientation val="minMax"/>
        </c:scaling>
        <c:delete val="1"/>
        <c:axPos val="b"/>
        <c:numFmt formatCode="ge" sourceLinked="1"/>
        <c:majorTickMark val="none"/>
        <c:minorTickMark val="none"/>
        <c:tickLblPos val="none"/>
        <c:crossAx val="276533272"/>
        <c:crosses val="autoZero"/>
        <c:auto val="1"/>
        <c:lblOffset val="100"/>
        <c:baseTimeUnit val="years"/>
      </c:dateAx>
      <c:valAx>
        <c:axId val="27653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53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75</c:v>
                </c:pt>
                <c:pt idx="1">
                  <c:v>90</c:v>
                </c:pt>
                <c:pt idx="2">
                  <c:v>100</c:v>
                </c:pt>
                <c:pt idx="3">
                  <c:v>100</c:v>
                </c:pt>
                <c:pt idx="4">
                  <c:v>100</c:v>
                </c:pt>
              </c:numCache>
            </c:numRef>
          </c:val>
        </c:ser>
        <c:dLbls>
          <c:showLegendKey val="0"/>
          <c:showVal val="0"/>
          <c:showCatName val="0"/>
          <c:showSerName val="0"/>
          <c:showPercent val="0"/>
          <c:showBubbleSize val="0"/>
        </c:dLbls>
        <c:gapWidth val="150"/>
        <c:axId val="329018744"/>
        <c:axId val="32902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329018744"/>
        <c:axId val="329023448"/>
      </c:lineChart>
      <c:dateAx>
        <c:axId val="329018744"/>
        <c:scaling>
          <c:orientation val="minMax"/>
        </c:scaling>
        <c:delete val="1"/>
        <c:axPos val="b"/>
        <c:numFmt formatCode="ge" sourceLinked="1"/>
        <c:majorTickMark val="none"/>
        <c:minorTickMark val="none"/>
        <c:tickLblPos val="none"/>
        <c:crossAx val="329023448"/>
        <c:crosses val="autoZero"/>
        <c:auto val="1"/>
        <c:lblOffset val="100"/>
        <c:baseTimeUnit val="years"/>
      </c:dateAx>
      <c:valAx>
        <c:axId val="32902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1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29018352"/>
        <c:axId val="3290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329018352"/>
        <c:axId val="329073216"/>
      </c:lineChart>
      <c:dateAx>
        <c:axId val="329018352"/>
        <c:scaling>
          <c:orientation val="minMax"/>
        </c:scaling>
        <c:delete val="1"/>
        <c:axPos val="b"/>
        <c:numFmt formatCode="ge" sourceLinked="1"/>
        <c:majorTickMark val="none"/>
        <c:minorTickMark val="none"/>
        <c:tickLblPos val="none"/>
        <c:crossAx val="329073216"/>
        <c:crosses val="autoZero"/>
        <c:auto val="1"/>
        <c:lblOffset val="100"/>
        <c:baseTimeUnit val="years"/>
      </c:dateAx>
      <c:valAx>
        <c:axId val="3290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1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108.9</c:v>
                </c:pt>
              </c:numCache>
            </c:numRef>
          </c:val>
        </c:ser>
        <c:dLbls>
          <c:showLegendKey val="0"/>
          <c:showVal val="0"/>
          <c:showCatName val="0"/>
          <c:showSerName val="0"/>
          <c:showPercent val="0"/>
          <c:showBubbleSize val="0"/>
        </c:dLbls>
        <c:gapWidth val="150"/>
        <c:axId val="276532096"/>
        <c:axId val="27468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6532096"/>
        <c:axId val="274687432"/>
      </c:lineChart>
      <c:dateAx>
        <c:axId val="276532096"/>
        <c:scaling>
          <c:orientation val="minMax"/>
        </c:scaling>
        <c:delete val="1"/>
        <c:axPos val="b"/>
        <c:numFmt formatCode="ge" sourceLinked="1"/>
        <c:majorTickMark val="none"/>
        <c:minorTickMark val="none"/>
        <c:tickLblPos val="none"/>
        <c:crossAx val="274687432"/>
        <c:crosses val="autoZero"/>
        <c:auto val="1"/>
        <c:lblOffset val="100"/>
        <c:baseTimeUnit val="years"/>
      </c:dateAx>
      <c:valAx>
        <c:axId val="27468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5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070472"/>
        <c:axId val="32907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070472"/>
        <c:axId val="329071256"/>
      </c:lineChart>
      <c:dateAx>
        <c:axId val="329070472"/>
        <c:scaling>
          <c:orientation val="minMax"/>
        </c:scaling>
        <c:delete val="1"/>
        <c:axPos val="b"/>
        <c:numFmt formatCode="ge" sourceLinked="1"/>
        <c:majorTickMark val="none"/>
        <c:minorTickMark val="none"/>
        <c:tickLblPos val="none"/>
        <c:crossAx val="329071256"/>
        <c:crosses val="autoZero"/>
        <c:auto val="1"/>
        <c:lblOffset val="100"/>
        <c:baseTimeUnit val="years"/>
      </c:dateAx>
      <c:valAx>
        <c:axId val="32907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7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072040"/>
        <c:axId val="32907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072040"/>
        <c:axId val="329075568"/>
      </c:lineChart>
      <c:dateAx>
        <c:axId val="329072040"/>
        <c:scaling>
          <c:orientation val="minMax"/>
        </c:scaling>
        <c:delete val="1"/>
        <c:axPos val="b"/>
        <c:numFmt formatCode="ge" sourceLinked="1"/>
        <c:majorTickMark val="none"/>
        <c:minorTickMark val="none"/>
        <c:tickLblPos val="none"/>
        <c:crossAx val="329075568"/>
        <c:crosses val="autoZero"/>
        <c:auto val="1"/>
        <c:lblOffset val="100"/>
        <c:baseTimeUnit val="years"/>
      </c:dateAx>
      <c:valAx>
        <c:axId val="32907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7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072824"/>
        <c:axId val="32907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072824"/>
        <c:axId val="329074000"/>
      </c:lineChart>
      <c:dateAx>
        <c:axId val="329072824"/>
        <c:scaling>
          <c:orientation val="minMax"/>
        </c:scaling>
        <c:delete val="1"/>
        <c:axPos val="b"/>
        <c:numFmt formatCode="ge" sourceLinked="1"/>
        <c:majorTickMark val="none"/>
        <c:minorTickMark val="none"/>
        <c:tickLblPos val="none"/>
        <c:crossAx val="329074000"/>
        <c:crosses val="autoZero"/>
        <c:auto val="1"/>
        <c:lblOffset val="100"/>
        <c:baseTimeUnit val="years"/>
      </c:dateAx>
      <c:valAx>
        <c:axId val="32907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7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069296"/>
        <c:axId val="32902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069296"/>
        <c:axId val="329020312"/>
      </c:lineChart>
      <c:dateAx>
        <c:axId val="329069296"/>
        <c:scaling>
          <c:orientation val="minMax"/>
        </c:scaling>
        <c:delete val="1"/>
        <c:axPos val="b"/>
        <c:numFmt formatCode="ge" sourceLinked="1"/>
        <c:majorTickMark val="none"/>
        <c:minorTickMark val="none"/>
        <c:tickLblPos val="none"/>
        <c:crossAx val="329020312"/>
        <c:crosses val="autoZero"/>
        <c:auto val="1"/>
        <c:lblOffset val="100"/>
        <c:baseTimeUnit val="years"/>
      </c:dateAx>
      <c:valAx>
        <c:axId val="32902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6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4867.26</c:v>
                </c:pt>
                <c:pt idx="1">
                  <c:v>4194.05</c:v>
                </c:pt>
                <c:pt idx="2">
                  <c:v>4159.8900000000003</c:v>
                </c:pt>
                <c:pt idx="3" formatCode="#,##0.00;&quot;△&quot;#,##0.00">
                  <c:v>63.89</c:v>
                </c:pt>
                <c:pt idx="4" formatCode="#,##0.00;&quot;△&quot;#,##0.00">
                  <c:v>68.78</c:v>
                </c:pt>
              </c:numCache>
            </c:numRef>
          </c:val>
        </c:ser>
        <c:dLbls>
          <c:showLegendKey val="0"/>
          <c:showVal val="0"/>
          <c:showCatName val="0"/>
          <c:showSerName val="0"/>
          <c:showPercent val="0"/>
          <c:showBubbleSize val="0"/>
        </c:dLbls>
        <c:gapWidth val="150"/>
        <c:axId val="329017568"/>
        <c:axId val="3290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329017568"/>
        <c:axId val="329019136"/>
      </c:lineChart>
      <c:dateAx>
        <c:axId val="329017568"/>
        <c:scaling>
          <c:orientation val="minMax"/>
        </c:scaling>
        <c:delete val="1"/>
        <c:axPos val="b"/>
        <c:numFmt formatCode="ge" sourceLinked="1"/>
        <c:majorTickMark val="none"/>
        <c:minorTickMark val="none"/>
        <c:tickLblPos val="none"/>
        <c:crossAx val="329019136"/>
        <c:crosses val="autoZero"/>
        <c:auto val="1"/>
        <c:lblOffset val="100"/>
        <c:baseTimeUnit val="years"/>
      </c:dateAx>
      <c:valAx>
        <c:axId val="3290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19.690000000000001</c:v>
                </c:pt>
                <c:pt idx="1">
                  <c:v>16.14</c:v>
                </c:pt>
                <c:pt idx="2">
                  <c:v>17.55</c:v>
                </c:pt>
                <c:pt idx="3">
                  <c:v>18.04</c:v>
                </c:pt>
                <c:pt idx="4">
                  <c:v>19.059999999999999</c:v>
                </c:pt>
              </c:numCache>
            </c:numRef>
          </c:val>
        </c:ser>
        <c:dLbls>
          <c:showLegendKey val="0"/>
          <c:showVal val="0"/>
          <c:showCatName val="0"/>
          <c:showSerName val="0"/>
          <c:showPercent val="0"/>
          <c:showBubbleSize val="0"/>
        </c:dLbls>
        <c:gapWidth val="150"/>
        <c:axId val="329022272"/>
        <c:axId val="3290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329022272"/>
        <c:axId val="329023840"/>
      </c:lineChart>
      <c:dateAx>
        <c:axId val="329022272"/>
        <c:scaling>
          <c:orientation val="minMax"/>
        </c:scaling>
        <c:delete val="1"/>
        <c:axPos val="b"/>
        <c:numFmt formatCode="ge" sourceLinked="1"/>
        <c:majorTickMark val="none"/>
        <c:minorTickMark val="none"/>
        <c:tickLblPos val="none"/>
        <c:crossAx val="329023840"/>
        <c:crosses val="autoZero"/>
        <c:auto val="1"/>
        <c:lblOffset val="100"/>
        <c:baseTimeUnit val="years"/>
      </c:dateAx>
      <c:valAx>
        <c:axId val="3290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733.8</c:v>
                </c:pt>
                <c:pt idx="1">
                  <c:v>1082.3800000000001</c:v>
                </c:pt>
                <c:pt idx="2">
                  <c:v>1044.3900000000001</c:v>
                </c:pt>
                <c:pt idx="3">
                  <c:v>1025.93</c:v>
                </c:pt>
                <c:pt idx="4">
                  <c:v>943.45</c:v>
                </c:pt>
              </c:numCache>
            </c:numRef>
          </c:val>
        </c:ser>
        <c:dLbls>
          <c:showLegendKey val="0"/>
          <c:showVal val="0"/>
          <c:showCatName val="0"/>
          <c:showSerName val="0"/>
          <c:showPercent val="0"/>
          <c:showBubbleSize val="0"/>
        </c:dLbls>
        <c:gapWidth val="150"/>
        <c:axId val="329019528"/>
        <c:axId val="32902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329019528"/>
        <c:axId val="329021488"/>
      </c:lineChart>
      <c:dateAx>
        <c:axId val="329019528"/>
        <c:scaling>
          <c:orientation val="minMax"/>
        </c:scaling>
        <c:delete val="1"/>
        <c:axPos val="b"/>
        <c:numFmt formatCode="ge" sourceLinked="1"/>
        <c:majorTickMark val="none"/>
        <c:minorTickMark val="none"/>
        <c:tickLblPos val="none"/>
        <c:crossAx val="329021488"/>
        <c:crosses val="autoZero"/>
        <c:auto val="1"/>
        <c:lblOffset val="100"/>
        <c:baseTimeUnit val="years"/>
      </c:dateAx>
      <c:valAx>
        <c:axId val="32902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1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Q83" sqref="BQ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北海道　上ノ国町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c r="AE8" s="49"/>
      <c r="AF8" s="49"/>
      <c r="AG8" s="49"/>
      <c r="AH8" s="49"/>
      <c r="AI8" s="49"/>
      <c r="AJ8" s="49"/>
      <c r="AK8" s="4"/>
      <c r="AL8" s="50">
        <f>データ!S6</f>
        <v>5131</v>
      </c>
      <c r="AM8" s="50"/>
      <c r="AN8" s="50"/>
      <c r="AO8" s="50"/>
      <c r="AP8" s="50"/>
      <c r="AQ8" s="50"/>
      <c r="AR8" s="50"/>
      <c r="AS8" s="50"/>
      <c r="AT8" s="45">
        <f>データ!T6</f>
        <v>547.71</v>
      </c>
      <c r="AU8" s="45"/>
      <c r="AV8" s="45"/>
      <c r="AW8" s="45"/>
      <c r="AX8" s="45"/>
      <c r="AY8" s="45"/>
      <c r="AZ8" s="45"/>
      <c r="BA8" s="45"/>
      <c r="BB8" s="45">
        <f>データ!U6</f>
        <v>9.3699999999999992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1.32</v>
      </c>
      <c r="Q10" s="45"/>
      <c r="R10" s="45"/>
      <c r="S10" s="45"/>
      <c r="T10" s="45"/>
      <c r="U10" s="45"/>
      <c r="V10" s="45"/>
      <c r="W10" s="45">
        <f>データ!Q6</f>
        <v>100</v>
      </c>
      <c r="X10" s="45"/>
      <c r="Y10" s="45"/>
      <c r="Z10" s="45"/>
      <c r="AA10" s="45"/>
      <c r="AB10" s="45"/>
      <c r="AC10" s="45"/>
      <c r="AD10" s="50">
        <f>データ!R6</f>
        <v>5340</v>
      </c>
      <c r="AE10" s="50"/>
      <c r="AF10" s="50"/>
      <c r="AG10" s="50"/>
      <c r="AH10" s="50"/>
      <c r="AI10" s="50"/>
      <c r="AJ10" s="50"/>
      <c r="AK10" s="2"/>
      <c r="AL10" s="50">
        <f>データ!V6</f>
        <v>67</v>
      </c>
      <c r="AM10" s="50"/>
      <c r="AN10" s="50"/>
      <c r="AO10" s="50"/>
      <c r="AP10" s="50"/>
      <c r="AQ10" s="50"/>
      <c r="AR10" s="50"/>
      <c r="AS10" s="50"/>
      <c r="AT10" s="45">
        <f>データ!W6</f>
        <v>0.32</v>
      </c>
      <c r="AU10" s="45"/>
      <c r="AV10" s="45"/>
      <c r="AW10" s="45"/>
      <c r="AX10" s="45"/>
      <c r="AY10" s="45"/>
      <c r="AZ10" s="45"/>
      <c r="BA10" s="45"/>
      <c r="BB10" s="45">
        <f>データ!X6</f>
        <v>209.38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algorithmName="SHA-512" hashValue="qFyxarGqx2VjeN3M8bUIRnPFgRq8dTzqP0B1lUV0HtwaNy5BHk11qf1k74UCYi/JTUnXcgkwzXz7c9wyH9lZVw==" saltValue="/4jasVgwX/0fqwmwcXETP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E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13625</v>
      </c>
      <c r="D6" s="33">
        <f t="shared" si="3"/>
        <v>47</v>
      </c>
      <c r="E6" s="33">
        <f t="shared" si="3"/>
        <v>18</v>
      </c>
      <c r="F6" s="33">
        <f t="shared" si="3"/>
        <v>0</v>
      </c>
      <c r="G6" s="33">
        <f t="shared" si="3"/>
        <v>0</v>
      </c>
      <c r="H6" s="33" t="str">
        <f t="shared" si="3"/>
        <v>北海道　上ノ国町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1.32</v>
      </c>
      <c r="Q6" s="34">
        <f t="shared" si="3"/>
        <v>100</v>
      </c>
      <c r="R6" s="34">
        <f t="shared" si="3"/>
        <v>5340</v>
      </c>
      <c r="S6" s="34">
        <f t="shared" si="3"/>
        <v>5131</v>
      </c>
      <c r="T6" s="34">
        <f t="shared" si="3"/>
        <v>547.71</v>
      </c>
      <c r="U6" s="34">
        <f t="shared" si="3"/>
        <v>9.3699999999999992</v>
      </c>
      <c r="V6" s="34">
        <f t="shared" si="3"/>
        <v>67</v>
      </c>
      <c r="W6" s="34">
        <f t="shared" si="3"/>
        <v>0.32</v>
      </c>
      <c r="X6" s="34">
        <f t="shared" si="3"/>
        <v>209.38</v>
      </c>
      <c r="Y6" s="35">
        <f>IF(Y7="",NA(),Y7)</f>
        <v>100</v>
      </c>
      <c r="Z6" s="35">
        <f t="shared" ref="Z6:AH6" si="4">IF(Z7="",NA(),Z7)</f>
        <v>100</v>
      </c>
      <c r="AA6" s="35">
        <f t="shared" si="4"/>
        <v>100</v>
      </c>
      <c r="AB6" s="35">
        <f t="shared" si="4"/>
        <v>100</v>
      </c>
      <c r="AC6" s="35">
        <f t="shared" si="4"/>
        <v>108.9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4867.26</v>
      </c>
      <c r="BG6" s="35">
        <f t="shared" ref="BG6:BO6" si="7">IF(BG7="",NA(),BG7)</f>
        <v>4194.05</v>
      </c>
      <c r="BH6" s="35">
        <f t="shared" si="7"/>
        <v>4159.8900000000003</v>
      </c>
      <c r="BI6" s="34">
        <f t="shared" si="7"/>
        <v>63.89</v>
      </c>
      <c r="BJ6" s="34">
        <f t="shared" si="7"/>
        <v>68.78</v>
      </c>
      <c r="BK6" s="35">
        <f t="shared" si="7"/>
        <v>430.64</v>
      </c>
      <c r="BL6" s="35">
        <f t="shared" si="7"/>
        <v>446.63</v>
      </c>
      <c r="BM6" s="35">
        <f t="shared" si="7"/>
        <v>416.91</v>
      </c>
      <c r="BN6" s="35">
        <f t="shared" si="7"/>
        <v>392.19</v>
      </c>
      <c r="BO6" s="35">
        <f t="shared" si="7"/>
        <v>413.5</v>
      </c>
      <c r="BP6" s="34" t="str">
        <f>IF(BP7="","",IF(BP7="-","【-】","【"&amp;SUBSTITUTE(TEXT(BP7,"#,##0.00"),"-","△")&amp;"】"))</f>
        <v>【346.13】</v>
      </c>
      <c r="BQ6" s="35">
        <f>IF(BQ7="",NA(),BQ7)</f>
        <v>19.690000000000001</v>
      </c>
      <c r="BR6" s="35">
        <f t="shared" ref="BR6:BZ6" si="8">IF(BR7="",NA(),BR7)</f>
        <v>16.14</v>
      </c>
      <c r="BS6" s="35">
        <f t="shared" si="8"/>
        <v>17.55</v>
      </c>
      <c r="BT6" s="35">
        <f t="shared" si="8"/>
        <v>18.04</v>
      </c>
      <c r="BU6" s="35">
        <f t="shared" si="8"/>
        <v>19.059999999999999</v>
      </c>
      <c r="BV6" s="35">
        <f t="shared" si="8"/>
        <v>58.78</v>
      </c>
      <c r="BW6" s="35">
        <f t="shared" si="8"/>
        <v>58.53</v>
      </c>
      <c r="BX6" s="35">
        <f t="shared" si="8"/>
        <v>57.93</v>
      </c>
      <c r="BY6" s="35">
        <f t="shared" si="8"/>
        <v>57.03</v>
      </c>
      <c r="BZ6" s="35">
        <f t="shared" si="8"/>
        <v>55.84</v>
      </c>
      <c r="CA6" s="34" t="str">
        <f>IF(CA7="","",IF(CA7="-","【-】","【"&amp;SUBSTITUTE(TEXT(CA7,"#,##0.00"),"-","△")&amp;"】"))</f>
        <v>【59.83】</v>
      </c>
      <c r="CB6" s="35">
        <f>IF(CB7="",NA(),CB7)</f>
        <v>733.8</v>
      </c>
      <c r="CC6" s="35">
        <f t="shared" ref="CC6:CK6" si="9">IF(CC7="",NA(),CC7)</f>
        <v>1082.3800000000001</v>
      </c>
      <c r="CD6" s="35">
        <f t="shared" si="9"/>
        <v>1044.3900000000001</v>
      </c>
      <c r="CE6" s="35">
        <f t="shared" si="9"/>
        <v>1025.93</v>
      </c>
      <c r="CF6" s="35">
        <f t="shared" si="9"/>
        <v>943.45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75</v>
      </c>
      <c r="CN6" s="35">
        <f t="shared" ref="CN6:CV6" si="10">IF(CN7="",NA(),CN7)</f>
        <v>90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13625</v>
      </c>
      <c r="D7" s="37">
        <v>47</v>
      </c>
      <c r="E7" s="37">
        <v>18</v>
      </c>
      <c r="F7" s="37">
        <v>0</v>
      </c>
      <c r="G7" s="37">
        <v>0</v>
      </c>
      <c r="H7" s="37" t="s">
        <v>109</v>
      </c>
      <c r="I7" s="37" t="s">
        <v>110</v>
      </c>
      <c r="J7" s="37" t="s">
        <v>111</v>
      </c>
      <c r="K7" s="37" t="s">
        <v>112</v>
      </c>
      <c r="L7" s="37" t="s">
        <v>113</v>
      </c>
      <c r="M7" s="37"/>
      <c r="N7" s="38" t="s">
        <v>114</v>
      </c>
      <c r="O7" s="38" t="s">
        <v>115</v>
      </c>
      <c r="P7" s="38">
        <v>1.32</v>
      </c>
      <c r="Q7" s="38">
        <v>100</v>
      </c>
      <c r="R7" s="38">
        <v>5340</v>
      </c>
      <c r="S7" s="38">
        <v>5131</v>
      </c>
      <c r="T7" s="38">
        <v>547.71</v>
      </c>
      <c r="U7" s="38">
        <v>9.3699999999999992</v>
      </c>
      <c r="V7" s="38">
        <v>67</v>
      </c>
      <c r="W7" s="38">
        <v>0.32</v>
      </c>
      <c r="X7" s="38">
        <v>209.38</v>
      </c>
      <c r="Y7" s="38">
        <v>100</v>
      </c>
      <c r="Z7" s="38">
        <v>100</v>
      </c>
      <c r="AA7" s="38">
        <v>100</v>
      </c>
      <c r="AB7" s="38">
        <v>100</v>
      </c>
      <c r="AC7" s="38">
        <v>108.9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4867.26</v>
      </c>
      <c r="BG7" s="38">
        <v>4194.05</v>
      </c>
      <c r="BH7" s="38">
        <v>4159.8900000000003</v>
      </c>
      <c r="BI7" s="38">
        <v>63.89</v>
      </c>
      <c r="BJ7" s="38">
        <v>68.78</v>
      </c>
      <c r="BK7" s="38">
        <v>430.64</v>
      </c>
      <c r="BL7" s="38">
        <v>446.63</v>
      </c>
      <c r="BM7" s="38">
        <v>416.91</v>
      </c>
      <c r="BN7" s="38">
        <v>392.19</v>
      </c>
      <c r="BO7" s="38">
        <v>413.5</v>
      </c>
      <c r="BP7" s="38">
        <v>346.13</v>
      </c>
      <c r="BQ7" s="38">
        <v>19.690000000000001</v>
      </c>
      <c r="BR7" s="38">
        <v>16.14</v>
      </c>
      <c r="BS7" s="38">
        <v>17.55</v>
      </c>
      <c r="BT7" s="38">
        <v>18.04</v>
      </c>
      <c r="BU7" s="38">
        <v>19.059999999999999</v>
      </c>
      <c r="BV7" s="38">
        <v>58.78</v>
      </c>
      <c r="BW7" s="38">
        <v>58.53</v>
      </c>
      <c r="BX7" s="38">
        <v>57.93</v>
      </c>
      <c r="BY7" s="38">
        <v>57.03</v>
      </c>
      <c r="BZ7" s="38">
        <v>55.84</v>
      </c>
      <c r="CA7" s="38">
        <v>59.83</v>
      </c>
      <c r="CB7" s="38">
        <v>733.8</v>
      </c>
      <c r="CC7" s="38">
        <v>1082.3800000000001</v>
      </c>
      <c r="CD7" s="38">
        <v>1044.3900000000001</v>
      </c>
      <c r="CE7" s="38">
        <v>1025.93</v>
      </c>
      <c r="CF7" s="38">
        <v>943.45</v>
      </c>
      <c r="CG7" s="38">
        <v>257.02999999999997</v>
      </c>
      <c r="CH7" s="38">
        <v>266.57</v>
      </c>
      <c r="CI7" s="38">
        <v>276.93</v>
      </c>
      <c r="CJ7" s="38">
        <v>283.73</v>
      </c>
      <c r="CK7" s="38">
        <v>287.57</v>
      </c>
      <c r="CL7" s="38">
        <v>268.69</v>
      </c>
      <c r="CM7" s="38">
        <v>75</v>
      </c>
      <c r="CN7" s="38">
        <v>90</v>
      </c>
      <c r="CO7" s="38">
        <v>100</v>
      </c>
      <c r="CP7" s="38">
        <v>100</v>
      </c>
      <c r="CQ7" s="38">
        <v>100</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柳原 智之</cp:lastModifiedBy>
  <dcterms:created xsi:type="dcterms:W3CDTF">2017-12-25T02:38:45Z</dcterms:created>
  <dcterms:modified xsi:type="dcterms:W3CDTF">2018-02-27T02:06:20Z</dcterms:modified>
</cp:coreProperties>
</file>