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MkHgagzYyASdK5UX83d/dvrejCwFlk5VADnKIlcC9N7r9hTWn6UFlWJRDUBElYZJEvmd40OmlUxRUCsx/HjNiw==" workbookSaltValue="3baMC2cmsYe8tvejPpSpHw=="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P10" i="4" s="1"/>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B10" i="4"/>
  <c r="BB8" i="4"/>
  <c r="AT8" i="4"/>
  <c r="AD8" i="4"/>
  <c r="W8" i="4"/>
  <c r="I8" i="4"/>
  <c r="B8" i="4"/>
  <c r="B6" i="4"/>
  <c r="D10" i="5" l="1"/>
  <c r="E10" i="5"/>
  <c r="B10" i="5"/>
</calcChain>
</file>

<file path=xl/sharedStrings.xml><?xml version="1.0" encoding="utf-8"?>
<sst xmlns="http://schemas.openxmlformats.org/spreadsheetml/2006/main" count="239" uniqueCount="112">
  <si>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</si>
  <si>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</si>
  <si>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</si>
  <si>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</si>
  <si>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</si>
  <si>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</si>
  <si>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</si>
  <si>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</si>
  <si>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</si>
  <si>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</si>
  <si>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</si>
  <si>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</si>
  <si>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</si>
  <si>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</si>
  <si>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</si>
  <si>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</si>
  <si>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</si>
  <si>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</si>
  <si>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</si>
  <si>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</si>
  <si>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</si>
  <si>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</si>
  <si>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</si>
  <si>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</si>
  <si>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</si>
  <si>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</si>
  <si>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</si>
  <si>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</si>
  <si>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</si>
  <si>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</si>
  <si>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</si>
  <si>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</si>
  <si>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</si>
  <si>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</si>
  <si>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</si>
  <si>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</si>
  <si>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</si>
  <si>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</si>
  <si>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</si>
  <si>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</si>
  <si>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</si>
  <si>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</si>
  <si>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</si>
  <si>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</si>
  <si>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</si>
  <si>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</si>
  <si>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</si>
  <si>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</si>
  <si>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</si>
  <si>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</si>
  <si>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</si>
  <si>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</si>
  <si>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</si>
  <si>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</si>
  <si>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</si>
  <si>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</si>
  <si>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</si>
  <si>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</si>
  <si>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</si>
  <si>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</si>
  <si>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</si>
  <si>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</si>
  <si>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</si>
  <si>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</si>
  <si>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</si>
  <si>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</si>
  <si>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</si>
  <si>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</si>
  <si>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</si>
  <si>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</si>
  <si>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</si>
  <si>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</si>
  <si>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</si>
  <si>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</si>
  <si>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</si>
  <si>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</si>
  <si>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</si>
  <si>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</si>
  <si>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</si>
  <si>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</si>
  <si>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</si>
  <si>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</si>
  <si>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</si>
  <si>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</si>
  <si>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</si>
  <si>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</si>
  <si>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</si>
  <si>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</si>
  <si>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</si>
  <si>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</si>
  <si>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</si>
  <si>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</si>
  <si>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</si>
  <si>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</si>
  <si>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</si>
  <si>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</si>
  <si>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</si>
  <si>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</si>
  <si>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</si>
  <si>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</si>
  <si>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</si>
  <si>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</si>
  <si>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</si>
  <si>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</si>
  <si>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</si>
  <si>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</si>
  <si>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</si>
  <si>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</si>
  <si>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</si>
  <si>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施設の設置経費の低減及び維持管理費の削減を図り、経営の安定化に努める必要がある。</t>
    <rPh sb="0" eb="2">
      <t>シセツ</t>
    </rPh>
    <rPh sb="3" eb="5">
      <t>セッチ</t>
    </rPh>
    <rPh sb="5" eb="7">
      <t>ケイヒ</t>
    </rPh>
    <rPh sb="8" eb="10">
      <t>テイゲン</t>
    </rPh>
    <rPh sb="10" eb="11">
      <t>オヨ</t>
    </rPh>
    <rPh sb="12" eb="14">
      <t>イジ</t>
    </rPh>
    <rPh sb="14" eb="16">
      <t>カンリ</t>
    </rPh>
    <rPh sb="16" eb="17">
      <t>ヒ</t>
    </rPh>
    <rPh sb="18" eb="20">
      <t>サクゲン</t>
    </rPh>
    <rPh sb="21" eb="22">
      <t>ハカ</t>
    </rPh>
    <rPh sb="24" eb="26">
      <t>ケイエイ</t>
    </rPh>
    <rPh sb="27" eb="30">
      <t>アンテイカ</t>
    </rPh>
    <rPh sb="31" eb="32">
      <t>ツト</t>
    </rPh>
    <rPh sb="34" eb="36">
      <t>ヒツヨウ</t>
    </rPh>
    <phoneticPr fontId="4"/>
  </si>
  <si>
    <t>耐用年数に達する浄化槽がないため、現在は老朽化対策を講じていない。</t>
    <rPh sb="0" eb="2">
      <t>タイヨウ</t>
    </rPh>
    <rPh sb="2" eb="4">
      <t>ネンスウ</t>
    </rPh>
    <rPh sb="5" eb="6">
      <t>タッ</t>
    </rPh>
    <rPh sb="8" eb="11">
      <t>ジョウカソウ</t>
    </rPh>
    <rPh sb="17" eb="19">
      <t>ゲンザイ</t>
    </rPh>
    <rPh sb="20" eb="23">
      <t>ロウキュウカ</t>
    </rPh>
    <rPh sb="23" eb="25">
      <t>タイサク</t>
    </rPh>
    <rPh sb="26" eb="27">
      <t>コウ</t>
    </rPh>
    <phoneticPr fontId="4"/>
  </si>
  <si>
    <t>民間委託を活用し、限られた予算で適正な維持管理と早期の対応を行っていくことで修繕費などコストの低減化を図る必要がある。</t>
    <rPh sb="0" eb="2">
      <t>ミンカン</t>
    </rPh>
    <rPh sb="2" eb="4">
      <t>イタク</t>
    </rPh>
    <rPh sb="5" eb="7">
      <t>カツヨウ</t>
    </rPh>
    <rPh sb="9" eb="10">
      <t>カギ</t>
    </rPh>
    <rPh sb="13" eb="15">
      <t>ヨサン</t>
    </rPh>
    <rPh sb="16" eb="18">
      <t>テキセイ</t>
    </rPh>
    <rPh sb="19" eb="21">
      <t>イジ</t>
    </rPh>
    <rPh sb="21" eb="23">
      <t>カンリ</t>
    </rPh>
    <rPh sb="24" eb="26">
      <t>ソウキ</t>
    </rPh>
    <rPh sb="27" eb="29">
      <t>タイオウ</t>
    </rPh>
    <rPh sb="30" eb="31">
      <t>オコナ</t>
    </rPh>
    <rPh sb="38" eb="40">
      <t>シュウゼン</t>
    </rPh>
    <rPh sb="40" eb="41">
      <t>ヒ</t>
    </rPh>
    <rPh sb="47" eb="50">
      <t>テイゲンカ</t>
    </rPh>
    <rPh sb="51" eb="52">
      <t>ハカ</t>
    </rPh>
    <rPh sb="53" eb="5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</si>
</sst>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29-4851-8EAE-D4CDD7211022}"/>
            </c:ext>
          </c:extLst>
        </c:ser>
        <c:dLbls>
          <c:showLegendKey val="0"/>
          <c:showVal val="0"/>
          <c:showCatName val="0"/>
          <c:showSerName val="0"/>
          <c:showPercent val="0"/>
          <c:showBubbleSize val="0"/>
        </c:dLbls>
        <c:gapWidth val="150"/>
        <c:axId val="99157888"/>
        <c:axId val="9916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AA29-4851-8EAE-D4CDD7211022}"/>
            </c:ext>
          </c:extLst>
        </c:ser>
        <c:dLbls>
          <c:showLegendKey val="0"/>
          <c:showVal val="0"/>
          <c:showCatName val="0"/>
          <c:showSerName val="0"/>
          <c:showPercent val="0"/>
          <c:showBubbleSize val="0"/>
        </c:dLbls>
        <c:marker val="1"/>
        <c:smooth val="0"/>
        <c:axId val="99157888"/>
        <c:axId val="99168256"/>
      </c:lineChart>
      <c:dateAx>
        <c:axId val="99157888"/>
        <c:scaling>
          <c:orientation val="minMax"/>
        </c:scaling>
        <c:delete val="1"/>
        <c:axPos val="b"/>
        <c:numFmt formatCode="ge" sourceLinked="1"/>
        <c:majorTickMark val="none"/>
        <c:minorTickMark val="none"/>
        <c:tickLblPos val="none"/>
        <c:crossAx val="99168256"/>
        <c:crosses val="autoZero"/>
        <c:auto val="1"/>
        <c:lblOffset val="100"/>
        <c:baseTimeUnit val="years"/>
      </c:dateAx>
      <c:valAx>
        <c:axId val="991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B08-46EE-A845-1C0DD65D88D5}"/>
            </c:ext>
          </c:extLst>
        </c:ser>
        <c:dLbls>
          <c:showLegendKey val="0"/>
          <c:showVal val="0"/>
          <c:showCatName val="0"/>
          <c:showSerName val="0"/>
          <c:showPercent val="0"/>
          <c:showBubbleSize val="0"/>
        </c:dLbls>
        <c:gapWidth val="150"/>
        <c:axId val="100976128"/>
        <c:axId val="10097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xmlns:c16r2="http://schemas.microsoft.com/office/drawing/2015/06/chart">
            <c:ext xmlns:c16="http://schemas.microsoft.com/office/drawing/2014/chart" uri="{C3380CC4-5D6E-409C-BE32-E72D297353CC}">
              <c16:uniqueId val="{00000001-9B08-46EE-A845-1C0DD65D88D5}"/>
            </c:ext>
          </c:extLst>
        </c:ser>
        <c:dLbls>
          <c:showLegendKey val="0"/>
          <c:showVal val="0"/>
          <c:showCatName val="0"/>
          <c:showSerName val="0"/>
          <c:showPercent val="0"/>
          <c:showBubbleSize val="0"/>
        </c:dLbls>
        <c:marker val="1"/>
        <c:smooth val="0"/>
        <c:axId val="100976128"/>
        <c:axId val="100978048"/>
      </c:lineChart>
      <c:dateAx>
        <c:axId val="100976128"/>
        <c:scaling>
          <c:orientation val="minMax"/>
        </c:scaling>
        <c:delete val="1"/>
        <c:axPos val="b"/>
        <c:numFmt formatCode="ge" sourceLinked="1"/>
        <c:majorTickMark val="none"/>
        <c:minorTickMark val="none"/>
        <c:tickLblPos val="none"/>
        <c:crossAx val="100978048"/>
        <c:crosses val="autoZero"/>
        <c:auto val="1"/>
        <c:lblOffset val="100"/>
        <c:baseTimeUnit val="years"/>
      </c:dateAx>
      <c:valAx>
        <c:axId val="1009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FE3-440C-849A-BDA4CF4ED1C5}"/>
            </c:ext>
          </c:extLst>
        </c:ser>
        <c:dLbls>
          <c:showLegendKey val="0"/>
          <c:showVal val="0"/>
          <c:showCatName val="0"/>
          <c:showSerName val="0"/>
          <c:showPercent val="0"/>
          <c:showBubbleSize val="0"/>
        </c:dLbls>
        <c:gapWidth val="150"/>
        <c:axId val="101029760"/>
        <c:axId val="10103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xmlns:c16r2="http://schemas.microsoft.com/office/drawing/2015/06/chart">
            <c:ext xmlns:c16="http://schemas.microsoft.com/office/drawing/2014/chart" uri="{C3380CC4-5D6E-409C-BE32-E72D297353CC}">
              <c16:uniqueId val="{00000001-EFE3-440C-849A-BDA4CF4ED1C5}"/>
            </c:ext>
          </c:extLst>
        </c:ser>
        <c:dLbls>
          <c:showLegendKey val="0"/>
          <c:showVal val="0"/>
          <c:showCatName val="0"/>
          <c:showSerName val="0"/>
          <c:showPercent val="0"/>
          <c:showBubbleSize val="0"/>
        </c:dLbls>
        <c:marker val="1"/>
        <c:smooth val="0"/>
        <c:axId val="101029760"/>
        <c:axId val="101031936"/>
      </c:lineChart>
      <c:dateAx>
        <c:axId val="101029760"/>
        <c:scaling>
          <c:orientation val="minMax"/>
        </c:scaling>
        <c:delete val="1"/>
        <c:axPos val="b"/>
        <c:numFmt formatCode="ge" sourceLinked="1"/>
        <c:majorTickMark val="none"/>
        <c:minorTickMark val="none"/>
        <c:tickLblPos val="none"/>
        <c:crossAx val="101031936"/>
        <c:crosses val="autoZero"/>
        <c:auto val="1"/>
        <c:lblOffset val="100"/>
        <c:baseTimeUnit val="years"/>
      </c:dateAx>
      <c:valAx>
        <c:axId val="1010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02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108.9</c:v>
                </c:pt>
                <c:pt idx="3">
                  <c:v>108.76</c:v>
                </c:pt>
                <c:pt idx="4">
                  <c:v>109.23</c:v>
                </c:pt>
              </c:numCache>
            </c:numRef>
          </c:val>
          <c:extLst xmlns:c16r2="http://schemas.microsoft.com/office/drawing/2015/06/chart">
            <c:ext xmlns:c16="http://schemas.microsoft.com/office/drawing/2014/chart" uri="{C3380CC4-5D6E-409C-BE32-E72D297353CC}">
              <c16:uniqueId val="{00000000-1378-4C68-9C84-87FDF1D73408}"/>
            </c:ext>
          </c:extLst>
        </c:ser>
        <c:dLbls>
          <c:showLegendKey val="0"/>
          <c:showVal val="0"/>
          <c:showCatName val="0"/>
          <c:showSerName val="0"/>
          <c:showPercent val="0"/>
          <c:showBubbleSize val="0"/>
        </c:dLbls>
        <c:gapWidth val="150"/>
        <c:axId val="99191040"/>
        <c:axId val="99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378-4C68-9C84-87FDF1D73408}"/>
            </c:ext>
          </c:extLst>
        </c:ser>
        <c:dLbls>
          <c:showLegendKey val="0"/>
          <c:showVal val="0"/>
          <c:showCatName val="0"/>
          <c:showSerName val="0"/>
          <c:showPercent val="0"/>
          <c:showBubbleSize val="0"/>
        </c:dLbls>
        <c:marker val="1"/>
        <c:smooth val="0"/>
        <c:axId val="99191040"/>
        <c:axId val="99201408"/>
      </c:lineChart>
      <c:dateAx>
        <c:axId val="99191040"/>
        <c:scaling>
          <c:orientation val="minMax"/>
        </c:scaling>
        <c:delete val="1"/>
        <c:axPos val="b"/>
        <c:numFmt formatCode="ge" sourceLinked="1"/>
        <c:majorTickMark val="none"/>
        <c:minorTickMark val="none"/>
        <c:tickLblPos val="none"/>
        <c:crossAx val="99201408"/>
        <c:crosses val="autoZero"/>
        <c:auto val="1"/>
        <c:lblOffset val="100"/>
        <c:baseTimeUnit val="years"/>
      </c:dateAx>
      <c:valAx>
        <c:axId val="99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C6-4AAD-AAB6-EF936F02B4F3}"/>
            </c:ext>
          </c:extLst>
        </c:ser>
        <c:dLbls>
          <c:showLegendKey val="0"/>
          <c:showVal val="0"/>
          <c:showCatName val="0"/>
          <c:showSerName val="0"/>
          <c:showPercent val="0"/>
          <c:showBubbleSize val="0"/>
        </c:dLbls>
        <c:gapWidth val="150"/>
        <c:axId val="100686464"/>
        <c:axId val="100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C6-4AAD-AAB6-EF936F02B4F3}"/>
            </c:ext>
          </c:extLst>
        </c:ser>
        <c:dLbls>
          <c:showLegendKey val="0"/>
          <c:showVal val="0"/>
          <c:showCatName val="0"/>
          <c:showSerName val="0"/>
          <c:showPercent val="0"/>
          <c:showBubbleSize val="0"/>
        </c:dLbls>
        <c:marker val="1"/>
        <c:smooth val="0"/>
        <c:axId val="100686464"/>
        <c:axId val="100692736"/>
      </c:lineChart>
      <c:dateAx>
        <c:axId val="100686464"/>
        <c:scaling>
          <c:orientation val="minMax"/>
        </c:scaling>
        <c:delete val="1"/>
        <c:axPos val="b"/>
        <c:numFmt formatCode="ge" sourceLinked="1"/>
        <c:majorTickMark val="none"/>
        <c:minorTickMark val="none"/>
        <c:tickLblPos val="none"/>
        <c:crossAx val="100692736"/>
        <c:crosses val="autoZero"/>
        <c:auto val="1"/>
        <c:lblOffset val="100"/>
        <c:baseTimeUnit val="years"/>
      </c:dateAx>
      <c:valAx>
        <c:axId val="100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7E-4162-9828-4ADFDD3A2AB6}"/>
            </c:ext>
          </c:extLst>
        </c:ser>
        <c:dLbls>
          <c:showLegendKey val="0"/>
          <c:showVal val="0"/>
          <c:showCatName val="0"/>
          <c:showSerName val="0"/>
          <c:showPercent val="0"/>
          <c:showBubbleSize val="0"/>
        </c:dLbls>
        <c:gapWidth val="150"/>
        <c:axId val="100723712"/>
        <c:axId val="1007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7E-4162-9828-4ADFDD3A2AB6}"/>
            </c:ext>
          </c:extLst>
        </c:ser>
        <c:dLbls>
          <c:showLegendKey val="0"/>
          <c:showVal val="0"/>
          <c:showCatName val="0"/>
          <c:showSerName val="0"/>
          <c:showPercent val="0"/>
          <c:showBubbleSize val="0"/>
        </c:dLbls>
        <c:marker val="1"/>
        <c:smooth val="0"/>
        <c:axId val="100723712"/>
        <c:axId val="100799616"/>
      </c:lineChart>
      <c:dateAx>
        <c:axId val="100723712"/>
        <c:scaling>
          <c:orientation val="minMax"/>
        </c:scaling>
        <c:delete val="1"/>
        <c:axPos val="b"/>
        <c:numFmt formatCode="ge" sourceLinked="1"/>
        <c:majorTickMark val="none"/>
        <c:minorTickMark val="none"/>
        <c:tickLblPos val="none"/>
        <c:crossAx val="100799616"/>
        <c:crosses val="autoZero"/>
        <c:auto val="1"/>
        <c:lblOffset val="100"/>
        <c:baseTimeUnit val="years"/>
      </c:dateAx>
      <c:valAx>
        <c:axId val="1007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2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CFB-4A4F-B8E2-CC7F7CE2621C}"/>
            </c:ext>
          </c:extLst>
        </c:ser>
        <c:dLbls>
          <c:showLegendKey val="0"/>
          <c:showVal val="0"/>
          <c:showCatName val="0"/>
          <c:showSerName val="0"/>
          <c:showPercent val="0"/>
          <c:showBubbleSize val="0"/>
        </c:dLbls>
        <c:gapWidth val="150"/>
        <c:axId val="100847616"/>
        <c:axId val="1008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CFB-4A4F-B8E2-CC7F7CE2621C}"/>
            </c:ext>
          </c:extLst>
        </c:ser>
        <c:dLbls>
          <c:showLegendKey val="0"/>
          <c:showVal val="0"/>
          <c:showCatName val="0"/>
          <c:showSerName val="0"/>
          <c:showPercent val="0"/>
          <c:showBubbleSize val="0"/>
        </c:dLbls>
        <c:marker val="1"/>
        <c:smooth val="0"/>
        <c:axId val="100847616"/>
        <c:axId val="100849536"/>
      </c:lineChart>
      <c:dateAx>
        <c:axId val="100847616"/>
        <c:scaling>
          <c:orientation val="minMax"/>
        </c:scaling>
        <c:delete val="1"/>
        <c:axPos val="b"/>
        <c:numFmt formatCode="ge" sourceLinked="1"/>
        <c:majorTickMark val="none"/>
        <c:minorTickMark val="none"/>
        <c:tickLblPos val="none"/>
        <c:crossAx val="100849536"/>
        <c:crosses val="autoZero"/>
        <c:auto val="1"/>
        <c:lblOffset val="100"/>
        <c:baseTimeUnit val="years"/>
      </c:dateAx>
      <c:valAx>
        <c:axId val="1008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4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2-4911-90C5-AE7D1DBCE542}"/>
            </c:ext>
          </c:extLst>
        </c:ser>
        <c:dLbls>
          <c:showLegendKey val="0"/>
          <c:showVal val="0"/>
          <c:showCatName val="0"/>
          <c:showSerName val="0"/>
          <c:showPercent val="0"/>
          <c:showBubbleSize val="0"/>
        </c:dLbls>
        <c:gapWidth val="150"/>
        <c:axId val="101155200"/>
        <c:axId val="10115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2-4911-90C5-AE7D1DBCE542}"/>
            </c:ext>
          </c:extLst>
        </c:ser>
        <c:dLbls>
          <c:showLegendKey val="0"/>
          <c:showVal val="0"/>
          <c:showCatName val="0"/>
          <c:showSerName val="0"/>
          <c:showPercent val="0"/>
          <c:showBubbleSize val="0"/>
        </c:dLbls>
        <c:marker val="1"/>
        <c:smooth val="0"/>
        <c:axId val="101155200"/>
        <c:axId val="101157120"/>
      </c:lineChart>
      <c:dateAx>
        <c:axId val="101155200"/>
        <c:scaling>
          <c:orientation val="minMax"/>
        </c:scaling>
        <c:delete val="1"/>
        <c:axPos val="b"/>
        <c:numFmt formatCode="ge" sourceLinked="1"/>
        <c:majorTickMark val="none"/>
        <c:minorTickMark val="none"/>
        <c:tickLblPos val="none"/>
        <c:crossAx val="101157120"/>
        <c:crosses val="autoZero"/>
        <c:auto val="1"/>
        <c:lblOffset val="100"/>
        <c:baseTimeUnit val="years"/>
      </c:dateAx>
      <c:valAx>
        <c:axId val="1011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4159.8900000000003</c:v>
                </c:pt>
                <c:pt idx="1">
                  <c:v>63.89</c:v>
                </c:pt>
                <c:pt idx="2">
                  <c:v>68.78</c:v>
                </c:pt>
                <c:pt idx="3" formatCode="#,##0.00;&quot;△&quot;#,##0.00;&quot;-&quot;">
                  <c:v>99.83</c:v>
                </c:pt>
                <c:pt idx="4" formatCode="#,##0.00;&quot;△&quot;#,##0.00;&quot;-&quot;">
                  <c:v>99.85</c:v>
                </c:pt>
              </c:numCache>
            </c:numRef>
          </c:val>
          <c:extLst xmlns:c16r2="http://schemas.microsoft.com/office/drawing/2015/06/chart">
            <c:ext xmlns:c16="http://schemas.microsoft.com/office/drawing/2014/chart" uri="{C3380CC4-5D6E-409C-BE32-E72D297353CC}">
              <c16:uniqueId val="{00000000-EBEA-47AA-8D90-9304626C9AA5}"/>
            </c:ext>
          </c:extLst>
        </c:ser>
        <c:dLbls>
          <c:showLegendKey val="0"/>
          <c:showVal val="0"/>
          <c:showCatName val="0"/>
          <c:showSerName val="0"/>
          <c:showPercent val="0"/>
          <c:showBubbleSize val="0"/>
        </c:dLbls>
        <c:gapWidth val="150"/>
        <c:axId val="101204736"/>
        <c:axId val="10120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xmlns:c16r2="http://schemas.microsoft.com/office/drawing/2015/06/chart">
            <c:ext xmlns:c16="http://schemas.microsoft.com/office/drawing/2014/chart" uri="{C3380CC4-5D6E-409C-BE32-E72D297353CC}">
              <c16:uniqueId val="{00000001-EBEA-47AA-8D90-9304626C9AA5}"/>
            </c:ext>
          </c:extLst>
        </c:ser>
        <c:dLbls>
          <c:showLegendKey val="0"/>
          <c:showVal val="0"/>
          <c:showCatName val="0"/>
          <c:showSerName val="0"/>
          <c:showPercent val="0"/>
          <c:showBubbleSize val="0"/>
        </c:dLbls>
        <c:marker val="1"/>
        <c:smooth val="0"/>
        <c:axId val="101204736"/>
        <c:axId val="101206656"/>
      </c:lineChart>
      <c:dateAx>
        <c:axId val="101204736"/>
        <c:scaling>
          <c:orientation val="minMax"/>
        </c:scaling>
        <c:delete val="1"/>
        <c:axPos val="b"/>
        <c:numFmt formatCode="ge" sourceLinked="1"/>
        <c:majorTickMark val="none"/>
        <c:minorTickMark val="none"/>
        <c:tickLblPos val="none"/>
        <c:crossAx val="101206656"/>
        <c:crosses val="autoZero"/>
        <c:auto val="1"/>
        <c:lblOffset val="100"/>
        <c:baseTimeUnit val="years"/>
      </c:dateAx>
      <c:valAx>
        <c:axId val="10120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0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17.55</c:v>
                </c:pt>
                <c:pt idx="1">
                  <c:v>18.04</c:v>
                </c:pt>
                <c:pt idx="2">
                  <c:v>19.059999999999999</c:v>
                </c:pt>
                <c:pt idx="3">
                  <c:v>19.899999999999999</c:v>
                </c:pt>
                <c:pt idx="4">
                  <c:v>19.79</c:v>
                </c:pt>
              </c:numCache>
            </c:numRef>
          </c:val>
          <c:extLst xmlns:c16r2="http://schemas.microsoft.com/office/drawing/2015/06/chart">
            <c:ext xmlns:c16="http://schemas.microsoft.com/office/drawing/2014/chart" uri="{C3380CC4-5D6E-409C-BE32-E72D297353CC}">
              <c16:uniqueId val="{00000000-7921-4801-9211-035A6A6F2E1E}"/>
            </c:ext>
          </c:extLst>
        </c:ser>
        <c:dLbls>
          <c:showLegendKey val="0"/>
          <c:showVal val="0"/>
          <c:showCatName val="0"/>
          <c:showSerName val="0"/>
          <c:showPercent val="0"/>
          <c:showBubbleSize val="0"/>
        </c:dLbls>
        <c:gapWidth val="150"/>
        <c:axId val="101233792"/>
        <c:axId val="1012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xmlns:c16r2="http://schemas.microsoft.com/office/drawing/2015/06/chart">
            <c:ext xmlns:c16="http://schemas.microsoft.com/office/drawing/2014/chart" uri="{C3380CC4-5D6E-409C-BE32-E72D297353CC}">
              <c16:uniqueId val="{00000001-7921-4801-9211-035A6A6F2E1E}"/>
            </c:ext>
          </c:extLst>
        </c:ser>
        <c:dLbls>
          <c:showLegendKey val="0"/>
          <c:showVal val="0"/>
          <c:showCatName val="0"/>
          <c:showSerName val="0"/>
          <c:showPercent val="0"/>
          <c:showBubbleSize val="0"/>
        </c:dLbls>
        <c:marker val="1"/>
        <c:smooth val="0"/>
        <c:axId val="101233792"/>
        <c:axId val="101235712"/>
      </c:lineChart>
      <c:dateAx>
        <c:axId val="101233792"/>
        <c:scaling>
          <c:orientation val="minMax"/>
        </c:scaling>
        <c:delete val="1"/>
        <c:axPos val="b"/>
        <c:numFmt formatCode="ge" sourceLinked="1"/>
        <c:majorTickMark val="none"/>
        <c:minorTickMark val="none"/>
        <c:tickLblPos val="none"/>
        <c:crossAx val="101235712"/>
        <c:crosses val="autoZero"/>
        <c:auto val="1"/>
        <c:lblOffset val="100"/>
        <c:baseTimeUnit val="years"/>
      </c:dateAx>
      <c:valAx>
        <c:axId val="1012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1044.3900000000001</c:v>
                </c:pt>
                <c:pt idx="1">
                  <c:v>1025.93</c:v>
                </c:pt>
                <c:pt idx="2">
                  <c:v>943.45</c:v>
                </c:pt>
                <c:pt idx="3">
                  <c:v>934.37</c:v>
                </c:pt>
                <c:pt idx="4">
                  <c:v>955.46</c:v>
                </c:pt>
              </c:numCache>
            </c:numRef>
          </c:val>
          <c:extLst xmlns:c16r2="http://schemas.microsoft.com/office/drawing/2015/06/chart">
            <c:ext xmlns:c16="http://schemas.microsoft.com/office/drawing/2014/chart" uri="{C3380CC4-5D6E-409C-BE32-E72D297353CC}">
              <c16:uniqueId val="{00000000-4B14-45EB-B7EA-4669AE9DF54B}"/>
            </c:ext>
          </c:extLst>
        </c:ser>
        <c:dLbls>
          <c:showLegendKey val="0"/>
          <c:showVal val="0"/>
          <c:showCatName val="0"/>
          <c:showSerName val="0"/>
          <c:showPercent val="0"/>
          <c:showBubbleSize val="0"/>
        </c:dLbls>
        <c:gapWidth val="150"/>
        <c:axId val="100938880"/>
        <c:axId val="100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xmlns:c16r2="http://schemas.microsoft.com/office/drawing/2015/06/chart">
            <c:ext xmlns:c16="http://schemas.microsoft.com/office/drawing/2014/chart" uri="{C3380CC4-5D6E-409C-BE32-E72D297353CC}">
              <c16:uniqueId val="{00000001-4B14-45EB-B7EA-4669AE9DF54B}"/>
            </c:ext>
          </c:extLst>
        </c:ser>
        <c:dLbls>
          <c:showLegendKey val="0"/>
          <c:showVal val="0"/>
          <c:showCatName val="0"/>
          <c:showSerName val="0"/>
          <c:showPercent val="0"/>
          <c:showBubbleSize val="0"/>
        </c:dLbls>
        <c:marker val="1"/>
        <c:smooth val="0"/>
        <c:axId val="100938880"/>
        <c:axId val="100940800"/>
      </c:lineChart>
      <c:dateAx>
        <c:axId val="100938880"/>
        <c:scaling>
          <c:orientation val="minMax"/>
        </c:scaling>
        <c:delete val="1"/>
        <c:axPos val="b"/>
        <c:numFmt formatCode="ge" sourceLinked="1"/>
        <c:majorTickMark val="none"/>
        <c:minorTickMark val="none"/>
        <c:tickLblPos val="none"/>
        <c:crossAx val="100940800"/>
        <c:crosses val="autoZero"/>
        <c:auto val="1"/>
        <c:lblOffset val="100"/>
        <c:baseTimeUnit val="years"/>
      </c:dateAx>
      <c:valAx>
        <c:axId val="100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84" sqref="BL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上ノ国町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4851</v>
      </c>
      <c r="AM8" s="50"/>
      <c r="AN8" s="50"/>
      <c r="AO8" s="50"/>
      <c r="AP8" s="50"/>
      <c r="AQ8" s="50"/>
      <c r="AR8" s="50"/>
      <c r="AS8" s="50"/>
      <c r="AT8" s="45">
        <f>データ!T6</f>
        <v>547.71</v>
      </c>
      <c r="AU8" s="45"/>
      <c r="AV8" s="45"/>
      <c r="AW8" s="45"/>
      <c r="AX8" s="45"/>
      <c r="AY8" s="45"/>
      <c r="AZ8" s="45"/>
      <c r="BA8" s="45"/>
      <c r="BB8" s="45">
        <f>データ!U6</f>
        <v>8.86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1.99</v>
      </c>
      <c r="Q10" s="45"/>
      <c r="R10" s="45"/>
      <c r="S10" s="45"/>
      <c r="T10" s="45"/>
      <c r="U10" s="45"/>
      <c r="V10" s="45"/>
      <c r="W10" s="45">
        <f>データ!Q6</f>
        <v>100</v>
      </c>
      <c r="X10" s="45"/>
      <c r="Y10" s="45"/>
      <c r="Z10" s="45"/>
      <c r="AA10" s="45"/>
      <c r="AB10" s="45"/>
      <c r="AC10" s="45"/>
      <c r="AD10" s="50">
        <f>データ!R6</f>
        <v>5340</v>
      </c>
      <c r="AE10" s="50"/>
      <c r="AF10" s="50"/>
      <c r="AG10" s="50"/>
      <c r="AH10" s="50"/>
      <c r="AI10" s="50"/>
      <c r="AJ10" s="50"/>
      <c r="AK10" s="2"/>
      <c r="AL10" s="50">
        <f>データ!V6</f>
        <v>96</v>
      </c>
      <c r="AM10" s="50"/>
      <c r="AN10" s="50"/>
      <c r="AO10" s="50"/>
      <c r="AP10" s="50"/>
      <c r="AQ10" s="50"/>
      <c r="AR10" s="50"/>
      <c r="AS10" s="50"/>
      <c r="AT10" s="45">
        <f>データ!W6</f>
        <v>0.32</v>
      </c>
      <c r="AU10" s="45"/>
      <c r="AV10" s="45"/>
      <c r="AW10" s="45"/>
      <c r="AX10" s="45"/>
      <c r="AY10" s="45"/>
      <c r="AZ10" s="45"/>
      <c r="BA10" s="45"/>
      <c r="BB10" s="45">
        <f>データ!X6</f>
        <v>300</v>
      </c>
      <c r="BC10" s="45"/>
      <c r="BD10" s="45"/>
      <c r="BE10" s="45"/>
      <c r="BF10" s="45"/>
      <c r="BG10" s="45"/>
      <c r="BH10" s="45"/>
      <c r="BI10" s="45"/>
      <c r="BJ10" s="2"/>
      <c r="BK10" s="2"/>
      <c r="BL10" s="62" t="s">
        <v>22</v>
      </c>
      <c r="BM10" s="6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56" t="s">
        <v>26</v>
      </c>
      <c r="BM14" s="57"/>
      <c r="BN14" s="57"/>
      <c r="BO14" s="57"/>
      <c r="BP14" s="57"/>
      <c r="BQ14" s="57"/>
      <c r="BR14" s="57"/>
      <c r="BS14" s="57"/>
      <c r="BT14" s="57"/>
      <c r="BU14" s="57"/>
      <c r="BV14" s="57"/>
      <c r="BW14" s="57"/>
      <c r="BX14" s="57"/>
      <c r="BY14" s="57"/>
      <c r="BZ14" s="58"/>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27</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110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53" t="s">
        <v>28</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69"/>
      <c r="BM60" s="70"/>
      <c r="BN60" s="70"/>
      <c r="BO60" s="70"/>
      <c r="BP60" s="70"/>
      <c r="BQ60" s="70"/>
      <c r="BR60" s="70"/>
      <c r="BS60" s="70"/>
      <c r="BT60" s="70"/>
      <c r="BU60" s="70"/>
      <c r="BV60" s="70"/>
      <c r="BW60" s="70"/>
      <c r="BX60" s="70"/>
      <c r="BY60" s="70"/>
      <c r="BZ60" s="71"/>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29</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43</v>
      </c>
      <c r="O86" s="26" t="str">
        <f>データ!EO6</f>
        <v>【-】</v>
      </c>
    </row>
  </sheetData>
  <sheetProtection algorithmName="SHA-512" hashValue="vTLOqColJdZxHX7MljjTCq7oQOgL6T/DcbTLRCiRLvfldRrcD19ywbSCnKDEsdkmXBpmADn1FcU+tdRDj0oUcQ==" saltValue="YrSBa8jZfWRYNZ+SGUpnNg=="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13625</v>
      </c>
      <c r="D6" s="33">
        <f t="shared" si="3"/>
        <v>47</v>
      </c>
      <c r="E6" s="33">
        <f t="shared" si="3"/>
        <v>18</v>
      </c>
      <c r="F6" s="33">
        <f t="shared" si="3"/>
        <v>0</v>
      </c>
      <c r="G6" s="33">
        <f t="shared" si="3"/>
        <v>0</v>
      </c>
      <c r="H6" s="33" t="str">
        <f t="shared" si="3"/>
        <v>北海道　上ノ国町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1.99</v>
      </c>
      <c r="Q6" s="34">
        <f t="shared" si="3"/>
        <v>100</v>
      </c>
      <c r="R6" s="34">
        <f t="shared" si="3"/>
        <v>5340</v>
      </c>
      <c r="S6" s="34">
        <f t="shared" si="3"/>
        <v>4851</v>
      </c>
      <c r="T6" s="34">
        <f t="shared" si="3"/>
        <v>547.71</v>
      </c>
      <c r="U6" s="34">
        <f t="shared" si="3"/>
        <v>8.86</v>
      </c>
      <c r="V6" s="34">
        <f t="shared" si="3"/>
        <v>96</v>
      </c>
      <c r="W6" s="34">
        <f t="shared" si="3"/>
        <v>0.32</v>
      </c>
      <c r="X6" s="34">
        <f t="shared" si="3"/>
        <v>300</v>
      </c>
      <c r="Y6" s="35">
        <f>IF(Y7="",NA(),Y7)</f>
        <v>100</v>
      </c>
      <c r="Z6" s="35">
        <f t="shared" ref="Z6:AH6" si="4">IF(Z7="",NA(),Z7)</f>
        <v>100</v>
      </c>
      <c r="AA6" s="35">
        <f t="shared" si="4"/>
        <v>108.9</v>
      </c>
      <c r="AB6" s="35">
        <f t="shared" si="4"/>
        <v>108.76</v>
      </c>
      <c r="AC6" s="35">
        <f t="shared" si="4"/>
        <v>109.23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4159.8900000000003</v>
      </c>
      <c r="BG6" s="34">
        <f t="shared" ref="BG6:BO6" si="7">IF(BG7="",NA(),BG7)</f>
        <v>63.89</v>
      </c>
      <c r="BH6" s="34">
        <f t="shared" si="7"/>
        <v>68.78</v>
      </c>
      <c r="BI6" s="35">
        <f t="shared" si="7"/>
        <v>99.83</v>
      </c>
      <c r="BJ6" s="35">
        <f t="shared" si="7"/>
        <v>99.85</v>
      </c>
      <c r="BK6" s="35">
        <f t="shared" si="7"/>
        <v>416.91</v>
      </c>
      <c r="BL6" s="35">
        <f t="shared" si="7"/>
        <v>392.19</v>
      </c>
      <c r="BM6" s="35">
        <f t="shared" si="7"/>
        <v>413.5</v>
      </c>
      <c r="BN6" s="35">
        <f t="shared" si="7"/>
        <v>407.42</v>
      </c>
      <c r="BO6" s="35">
        <f t="shared" si="7"/>
        <v>386.46</v>
      </c>
      <c r="BP6" s="34" t="str">
        <f>IF(BP7="","",IF(BP7="-","【-】","【"&amp;SUBSTITUTE(TEXT(BP7,"#,##0.00"),"-","△")&amp;"】"))</f>
        <v>【325.02】</v>
      </c>
      <c r="BQ6" s="35">
        <f>IF(BQ7="",NA(),BQ7)</f>
        <v>17.55</v>
      </c>
      <c r="BR6" s="35">
        <f t="shared" ref="BR6:BZ6" si="8">IF(BR7="",NA(),BR7)</f>
        <v>18.04</v>
      </c>
      <c r="BS6" s="35">
        <f t="shared" si="8"/>
        <v>19.059999999999999</v>
      </c>
      <c r="BT6" s="35">
        <f t="shared" si="8"/>
        <v>19.899999999999999</v>
      </c>
      <c r="BU6" s="35">
        <f t="shared" si="8"/>
        <v>19.79</v>
      </c>
      <c r="BV6" s="35">
        <f t="shared" si="8"/>
        <v>57.93</v>
      </c>
      <c r="BW6" s="35">
        <f t="shared" si="8"/>
        <v>57.03</v>
      </c>
      <c r="BX6" s="35">
        <f t="shared" si="8"/>
        <v>55.84</v>
      </c>
      <c r="BY6" s="35">
        <f t="shared" si="8"/>
        <v>57.08</v>
      </c>
      <c r="BZ6" s="35">
        <f t="shared" si="8"/>
        <v>55.85</v>
      </c>
      <c r="CA6" s="34" t="str">
        <f>IF(CA7="","",IF(CA7="-","【-】","【"&amp;SUBSTITUTE(TEXT(CA7,"#,##0.00"),"-","△")&amp;"】"))</f>
        <v>【60.61】</v>
      </c>
      <c r="CB6" s="35">
        <f>IF(CB7="",NA(),CB7)</f>
        <v>1044.3900000000001</v>
      </c>
      <c r="CC6" s="35">
        <f t="shared" ref="CC6:CK6" si="9">IF(CC7="",NA(),CC7)</f>
        <v>1025.93</v>
      </c>
      <c r="CD6" s="35">
        <f t="shared" si="9"/>
        <v>943.45</v>
      </c>
      <c r="CE6" s="35">
        <f t="shared" si="9"/>
        <v>934.37</v>
      </c>
      <c r="CF6" s="35">
        <f t="shared" si="9"/>
        <v>955.46</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100</v>
      </c>
      <c r="CN6" s="35">
        <f t="shared" ref="CN6:CV6" si="10">IF(CN7="",NA(),CN7)</f>
        <v>100</v>
      </c>
      <c r="CO6" s="35">
        <f t="shared" si="10"/>
        <v>100</v>
      </c>
      <c r="CP6" s="35">
        <f t="shared" si="10"/>
        <v>100</v>
      </c>
      <c r="CQ6" s="35">
        <f t="shared" si="10"/>
        <v>100</v>
      </c>
      <c r="CR6" s="35">
        <f t="shared" si="10"/>
        <v>59.08</v>
      </c>
      <c r="CS6" s="35">
        <f t="shared" si="10"/>
        <v>58.25</v>
      </c>
      <c r="CT6" s="35">
        <f t="shared" si="10"/>
        <v>61.55</v>
      </c>
      <c r="CU6" s="35">
        <f t="shared" si="10"/>
        <v>57.22</v>
      </c>
      <c r="CV6" s="35">
        <f t="shared" si="10"/>
        <v>54.93</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13625</v>
      </c>
      <c r="D7" s="37">
        <v>47</v>
      </c>
      <c r="E7" s="37">
        <v>18</v>
      </c>
      <c r="F7" s="37">
        <v>0</v>
      </c>
      <c r="G7" s="37">
        <v>0</v>
      </c>
      <c r="H7" s="37" t="s">
        <v>96</v>
      </c>
      <c r="I7" s="37" t="s">
        <v>97</v>
      </c>
      <c r="J7" s="37" t="s">
        <v>98</v>
      </c>
      <c r="K7" s="37" t="s">
        <v>99</v>
      </c>
      <c r="L7" s="37" t="s">
        <v>100</v>
      </c>
      <c r="M7" s="37" t="s">
        <v>101</v>
      </c>
      <c r="N7" s="38" t="s">
        <v>102</v>
      </c>
      <c r="O7" s="38" t="s">
        <v>103</v>
      </c>
      <c r="P7" s="38">
        <v>1.99</v>
      </c>
      <c r="Q7" s="38">
        <v>100</v>
      </c>
      <c r="R7" s="38">
        <v>5340</v>
      </c>
      <c r="S7" s="38">
        <v>4851</v>
      </c>
      <c r="T7" s="38">
        <v>547.71</v>
      </c>
      <c r="U7" s="38">
        <v>8.86</v>
      </c>
      <c r="V7" s="38">
        <v>96</v>
      </c>
      <c r="W7" s="38">
        <v>0.32</v>
      </c>
      <c r="X7" s="38">
        <v>300</v>
      </c>
      <c r="Y7" s="38">
        <v>100</v>
      </c>
      <c r="Z7" s="38">
        <v>100</v>
      </c>
      <c r="AA7" s="38">
        <v>108.9</v>
      </c>
      <c r="AB7" s="38">
        <v>108.76</v>
      </c>
      <c r="AC7" s="38">
        <v>109.23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4159.8900000000003</v>
      </c>
      <c r="BG7" s="38">
        <v>63.89</v>
      </c>
      <c r="BH7" s="38">
        <v>68.78</v>
      </c>
      <c r="BI7" s="38">
        <v>99.83</v>
      </c>
      <c r="BJ7" s="38">
        <v>99.85</v>
      </c>
      <c r="BK7" s="38">
        <v>416.91</v>
      </c>
      <c r="BL7" s="38">
        <v>392.19</v>
      </c>
      <c r="BM7" s="38">
        <v>413.5</v>
      </c>
      <c r="BN7" s="38">
        <v>407.42</v>
      </c>
      <c r="BO7" s="38">
        <v>386.46</v>
      </c>
      <c r="BP7" s="38">
        <v>325.02</v>
      </c>
      <c r="BQ7" s="38">
        <v>17.55</v>
      </c>
      <c r="BR7" s="38">
        <v>18.04</v>
      </c>
      <c r="BS7" s="38">
        <v>19.059999999999999</v>
      </c>
      <c r="BT7" s="38">
        <v>19.899999999999999</v>
      </c>
      <c r="BU7" s="38">
        <v>19.79</v>
      </c>
      <c r="BV7" s="38">
        <v>57.93</v>
      </c>
      <c r="BW7" s="38">
        <v>57.03</v>
      </c>
      <c r="BX7" s="38">
        <v>55.84</v>
      </c>
      <c r="BY7" s="38">
        <v>57.08</v>
      </c>
      <c r="BZ7" s="38">
        <v>55.85</v>
      </c>
      <c r="CA7" s="38">
        <v>60.61</v>
      </c>
      <c r="CB7" s="38">
        <v>1044.3900000000001</v>
      </c>
      <c r="CC7" s="38">
        <v>1025.93</v>
      </c>
      <c r="CD7" s="38">
        <v>943.45</v>
      </c>
      <c r="CE7" s="38">
        <v>934.37</v>
      </c>
      <c r="CF7" s="38">
        <v>955.46</v>
      </c>
      <c r="CG7" s="38">
        <v>276.93</v>
      </c>
      <c r="CH7" s="38">
        <v>283.73</v>
      </c>
      <c r="CI7" s="38">
        <v>287.57</v>
      </c>
      <c r="CJ7" s="38">
        <v>286.86</v>
      </c>
      <c r="CK7" s="38">
        <v>287.91000000000003</v>
      </c>
      <c r="CL7" s="38">
        <v>270.94</v>
      </c>
      <c r="CM7" s="38">
        <v>100</v>
      </c>
      <c r="CN7" s="38">
        <v>100</v>
      </c>
      <c r="CO7" s="38">
        <v>100</v>
      </c>
      <c r="CP7" s="38">
        <v>100</v>
      </c>
      <c r="CQ7" s="38">
        <v>100</v>
      </c>
      <c r="CR7" s="38">
        <v>59.08</v>
      </c>
      <c r="CS7" s="38">
        <v>58.25</v>
      </c>
      <c r="CT7" s="38">
        <v>61.55</v>
      </c>
      <c r="CU7" s="38">
        <v>57.22</v>
      </c>
      <c r="CV7" s="38">
        <v>54.93</v>
      </c>
      <c r="CW7" s="38">
        <v>57.8</v>
      </c>
      <c r="CX7" s="38">
        <v>100</v>
      </c>
      <c r="CY7" s="38">
        <v>100</v>
      </c>
      <c r="CZ7" s="38">
        <v>100</v>
      </c>
      <c r="DA7" s="38">
        <v>100</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102</v>
      </c>
      <c r="EF7" s="38" t="s">
        <v>102</v>
      </c>
      <c r="EG7" s="38" t="s">
        <v>102</v>
      </c>
      <c r="EH7" s="38" t="s">
        <v>102</v>
      </c>
      <c r="EI7" s="38" t="s">
        <v>102</v>
      </c>
      <c r="EJ7" s="38" t="s">
        <v>102</v>
      </c>
      <c r="EK7" s="38" t="s">
        <v>102</v>
      </c>
      <c r="EL7" s="38" t="s">
        <v>102</v>
      </c>
      <c r="EM7" s="38" t="s">
        <v>102</v>
      </c>
      <c r="EN7" s="38" t="s">
        <v>102</v>
      </c>
      <c r="EO7" s="38" t="s">
        <v>102</v>
      </c>
    </row>
    <row r="8" spans="1:145" ht="12.9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2020-01-23T08:42:31Z</cp:lastPrinted>
  <dcterms:created xsi:type="dcterms:W3CDTF">2019-12-05T05:27:34Z</dcterms:created>
  <dcterms:modified xsi:type="dcterms:W3CDTF">2020-01-23T08:42:35Z</dcterms:modified>
</cp:coreProperties>
</file>