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47\Desktop\"/>
    </mc:Choice>
  </mc:AlternateContent>
  <workbookProtection workbookAlgorithmName="SHA-512" workbookHashValue="PxeFlOnIev0mkP63iromXpDXBeAmPraNGN3tiYEUBTE+2zn/MKY88701PbIk41IPRd7pAIu5o0pJK3su82BtBQ==" workbookSaltValue="DB5NBCQDDDregHm4a+6KNg==" workbookSpinCount="100000" lockStructure="1"/>
  <bookViews>
    <workbookView xWindow="0" yWindow="0" windowWidth="20490" windowHeight="723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<sst xmlns="http://schemas.openxmlformats.org/spreadsheetml/2006/main" count="233" uniqueCount="117">
  <si>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</si>
  <si>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</si>
  <si>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</si>
  <si>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</si>
  <si>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</si>
  <si>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</si>
  <si>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</si>
  <si>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</si>
  <si>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</si>
  <si>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</si>
  <si>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</si>
  <si>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</si>
  <si>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</si>
  <si>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</si>
  <si>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</si>
  <si>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</si>
  <si>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</si>
  <si>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</si>
  <si>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</si>
  <si>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</si>
  <si>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</si>
  <si>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</si>
  <si>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</si>
  <si>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</si>
  <si>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</si>
  <si>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</si>
  <si>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</si>
  <si>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</si>
  <si>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</si>
  <si>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</si>
  <si>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</si>
  <si>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</si>
  <si>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</si>
  <si>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</si>
  <si>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</si>
  <si>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</si>
  <si>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</si>
  <si>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</si>
  <si>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</si>
  <si>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</si>
  <si>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</si>
  <si>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</si>
  <si>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</si>
  <si>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</si>
  <si>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</si>
  <si>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</si>
  <si>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</si>
  <si>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</si>
  <si>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</si>
  <si>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</si>
  <si>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</si>
  <si>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</si>
  <si>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</si>
  <si>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</si>
  <si>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</si>
  <si>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</si>
  <si>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</si>
  <si>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</si>
  <si>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</si>
  <si>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</si>
  <si>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</si>
  <si>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</si>
  <si>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</si>
  <si>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</si>
  <si>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</si>
  <si>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</si>
  <si>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</si>
  <si>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</si>
  <si>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</si>
  <si>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</si>
  <si>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</si>
  <si>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</si>
  <si>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</si>
  <si>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</si>
  <si>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</si>
  <si>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</si>
  <si>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</si>
  <si>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</si>
  <si>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</si>
  <si>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</si>
  <si>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</si>
  <si>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</si>
  <si>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</si>
  <si>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</si>
  <si>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</si>
  <si>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</si>
  <si>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</si>
  <si>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</si>
  <si>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</si>
  <si>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</si>
  <si>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</si>
  <si>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</si>
  <si>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</si>
  <si>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</si>
  <si>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</si>
  <si>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</si>
  <si>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</si>
  <si>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</si>
  <si>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</si>
  <si>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</si>
  <si>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</si>
  <si>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</si>
  <si>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</si>
  <si>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</si>
  <si>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</si>
  <si>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</si>
  <si>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</si>
  <si>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</si>
  <si>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</si>
  <si>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</si>
  <si>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</si>
  <si>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</si>
  <si>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</si>
  <si>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</si>
  <si>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収益的収支比率は類似団体平均を上回っているものの経営改善に向けた取り組みが必要。
　企業債残高対給水収益比率は、上水道との会計統合により減少しているが、依然として水道施設等の整備の財源の多くを企業債に依存している。
　料金回収率は類似団体平均を上回っているものの昨年と殆ど変わらず、今後も費用削減や更新投資等に充てる財源を確保する必要がある。
　給水原価は類似団体平均より低く、施設利用率が高いため概ね適正と言える。
　有収率は類似団体平均とほぼ同じ数値となってきているのは配水管の管路更新が進んだ成果と言えるが、給水管の老朽化に伴う漏水量の増加もあるため、中々増加が見込まれない。</t>
    <rPh sb="1" eb="4">
      <t>シュウエキテキ</t>
    </rPh>
    <rPh sb="4" eb="6">
      <t>シュウシ</t>
    </rPh>
    <rPh sb="6" eb="8">
      <t>ヒリツ</t>
    </rPh>
    <rPh sb="9" eb="11">
      <t>ルイジ</t>
    </rPh>
    <rPh sb="11" eb="13">
      <t>ダンタイ</t>
    </rPh>
    <rPh sb="13" eb="15">
      <t>ヘイキン</t>
    </rPh>
    <rPh sb="16" eb="18">
      <t>ウワマワ</t>
    </rPh>
    <rPh sb="25" eb="27">
      <t>ケイエイ</t>
    </rPh>
    <rPh sb="27" eb="29">
      <t>カイゼン</t>
    </rPh>
    <rPh sb="30" eb="31">
      <t>ム</t>
    </rPh>
    <rPh sb="33" eb="34">
      <t>ト</t>
    </rPh>
    <rPh sb="35" eb="36">
      <t>ク</t>
    </rPh>
    <rPh sb="38" eb="40">
      <t>ヒツヨウ</t>
    </rPh>
    <rPh sb="43" eb="46">
      <t>キギョウサイ</t>
    </rPh>
    <rPh sb="46" eb="48">
      <t>ザンダカ</t>
    </rPh>
    <rPh sb="48" eb="49">
      <t>タイ</t>
    </rPh>
    <rPh sb="49" eb="51">
      <t>キュウスイ</t>
    </rPh>
    <rPh sb="51" eb="53">
      <t>シュウエキ</t>
    </rPh>
    <rPh sb="53" eb="55">
      <t>ヒリツ</t>
    </rPh>
    <rPh sb="57" eb="60">
      <t>ジョウスイドウ</t>
    </rPh>
    <rPh sb="62" eb="64">
      <t>カイケイ</t>
    </rPh>
    <rPh sb="64" eb="66">
      <t>トウゴウ</t>
    </rPh>
    <rPh sb="69" eb="71">
      <t>ゲンショウ</t>
    </rPh>
    <rPh sb="77" eb="79">
      <t>イゼン</t>
    </rPh>
    <rPh sb="82" eb="84">
      <t>スイドウ</t>
    </rPh>
    <rPh sb="84" eb="86">
      <t>シセツ</t>
    </rPh>
    <rPh sb="86" eb="87">
      <t>トウ</t>
    </rPh>
    <rPh sb="88" eb="90">
      <t>セイビ</t>
    </rPh>
    <rPh sb="91" eb="93">
      <t>ザイゲン</t>
    </rPh>
    <rPh sb="94" eb="95">
      <t>オオ</t>
    </rPh>
    <rPh sb="97" eb="100">
      <t>キギョウサイ</t>
    </rPh>
    <rPh sb="101" eb="103">
      <t>イゾン</t>
    </rPh>
    <rPh sb="110" eb="112">
      <t>リョウキン</t>
    </rPh>
    <rPh sb="112" eb="115">
      <t>カイシュウリツ</t>
    </rPh>
    <rPh sb="116" eb="118">
      <t>ルイジ</t>
    </rPh>
    <rPh sb="118" eb="120">
      <t>ダンタイ</t>
    </rPh>
    <rPh sb="120" eb="122">
      <t>ヘイキン</t>
    </rPh>
    <rPh sb="123" eb="125">
      <t>ウワマワ</t>
    </rPh>
    <rPh sb="132" eb="134">
      <t>サクネン</t>
    </rPh>
    <rPh sb="135" eb="136">
      <t>ホトン</t>
    </rPh>
    <rPh sb="137" eb="138">
      <t>カ</t>
    </rPh>
    <rPh sb="142" eb="144">
      <t>コンゴ</t>
    </rPh>
    <rPh sb="145" eb="147">
      <t>ヒヨウ</t>
    </rPh>
    <rPh sb="147" eb="149">
      <t>サクゲン</t>
    </rPh>
    <rPh sb="150" eb="152">
      <t>コウシン</t>
    </rPh>
    <rPh sb="190" eb="192">
      <t>シセツ</t>
    </rPh>
    <rPh sb="192" eb="195">
      <t>リヨウリツ</t>
    </rPh>
    <rPh sb="196" eb="197">
      <t>タカ</t>
    </rPh>
    <rPh sb="200" eb="201">
      <t>オオム</t>
    </rPh>
    <rPh sb="202" eb="204">
      <t>テキセイ</t>
    </rPh>
    <rPh sb="205" eb="206">
      <t>イ</t>
    </rPh>
    <rPh sb="211" eb="213">
      <t>ユウシュウ</t>
    </rPh>
    <rPh sb="213" eb="214">
      <t>リツ</t>
    </rPh>
    <rPh sb="215" eb="217">
      <t>ルイジ</t>
    </rPh>
    <rPh sb="217" eb="219">
      <t>ダンタイ</t>
    </rPh>
    <rPh sb="219" eb="221">
      <t>ヘイキン</t>
    </rPh>
    <rPh sb="224" eb="225">
      <t>オナ</t>
    </rPh>
    <rPh sb="226" eb="228">
      <t>スウチ</t>
    </rPh>
    <rPh sb="238" eb="241">
      <t>ハイスイカン</t>
    </rPh>
    <rPh sb="242" eb="244">
      <t>カンロ</t>
    </rPh>
    <rPh sb="244" eb="246">
      <t>コウシン</t>
    </rPh>
    <rPh sb="247" eb="248">
      <t>スス</t>
    </rPh>
    <rPh sb="250" eb="252">
      <t>セイカ</t>
    </rPh>
    <rPh sb="253" eb="254">
      <t>イ</t>
    </rPh>
    <rPh sb="258" eb="261">
      <t>キュウスイカン</t>
    </rPh>
    <rPh sb="262" eb="265">
      <t>ロウキュウカ</t>
    </rPh>
    <rPh sb="266" eb="267">
      <t>トモナ</t>
    </rPh>
    <rPh sb="268" eb="271">
      <t>ロウスイリョウ</t>
    </rPh>
    <rPh sb="272" eb="274">
      <t>ゾウカ</t>
    </rPh>
    <rPh sb="280" eb="282">
      <t>ナカナカ</t>
    </rPh>
    <rPh sb="282" eb="284">
      <t>ゾウカ</t>
    </rPh>
    <rPh sb="285" eb="287">
      <t>ミコ</t>
    </rPh>
    <phoneticPr fontId="4"/>
  </si>
  <si>
    <t>　管路更新率は類似団体平均より高く老朽管の更新が進んでいる状況にあるが、今後も継続して更新を進めることが必要である。</t>
    <rPh sb="1" eb="3">
      <t>カンロ</t>
    </rPh>
    <rPh sb="3" eb="5">
      <t>コウシン</t>
    </rPh>
    <rPh sb="5" eb="6">
      <t>リツ</t>
    </rPh>
    <rPh sb="7" eb="9">
      <t>ルイジ</t>
    </rPh>
    <rPh sb="9" eb="11">
      <t>ダンタイ</t>
    </rPh>
    <rPh sb="11" eb="13">
      <t>ヘイキン</t>
    </rPh>
    <rPh sb="15" eb="16">
      <t>タカ</t>
    </rPh>
    <rPh sb="17" eb="20">
      <t>ロウキュウカン</t>
    </rPh>
    <rPh sb="21" eb="23">
      <t>コウシン</t>
    </rPh>
    <rPh sb="24" eb="25">
      <t>スス</t>
    </rPh>
    <rPh sb="29" eb="31">
      <t>ジョウキョウ</t>
    </rPh>
    <rPh sb="36" eb="38">
      <t>コンゴ</t>
    </rPh>
    <rPh sb="39" eb="41">
      <t>ケイゾク</t>
    </rPh>
    <rPh sb="43" eb="45">
      <t>コウシン</t>
    </rPh>
    <rPh sb="46" eb="47">
      <t>スス</t>
    </rPh>
    <rPh sb="52" eb="54">
      <t>ヒツヨウ</t>
    </rPh>
    <phoneticPr fontId="4"/>
  </si>
  <si>
    <t>　現状においては、比較的健全な経営と言えるが、長期的に考えると水道施設の老朽化に伴う更新費用の増大や人口減少にともなう料金収入の減少により、経営状況はますます厳しくなることが予想される。</t>
    <rPh sb="1" eb="3">
      <t>ゲンジョウ</t>
    </rPh>
    <rPh sb="9" eb="12">
      <t>ヒカクテキ</t>
    </rPh>
    <rPh sb="12" eb="14">
      <t>ケンゼン</t>
    </rPh>
    <rPh sb="15" eb="17">
      <t>ケイエイ</t>
    </rPh>
    <rPh sb="18" eb="19">
      <t>イ</t>
    </rPh>
    <rPh sb="23" eb="26">
      <t>チョウキテキ</t>
    </rPh>
    <rPh sb="27" eb="28">
      <t>カンガ</t>
    </rPh>
    <rPh sb="31" eb="33">
      <t>スイドウ</t>
    </rPh>
    <rPh sb="33" eb="35">
      <t>シセツ</t>
    </rPh>
    <rPh sb="36" eb="39">
      <t>ロウキュウカ</t>
    </rPh>
    <rPh sb="40" eb="41">
      <t>トモナ</t>
    </rPh>
    <rPh sb="42" eb="44">
      <t>コウシン</t>
    </rPh>
    <rPh sb="44" eb="46">
      <t>ヒヨウ</t>
    </rPh>
    <rPh sb="47" eb="49">
      <t>ゾウダイ</t>
    </rPh>
    <rPh sb="50" eb="52">
      <t>ジンコウ</t>
    </rPh>
    <rPh sb="52" eb="54">
      <t>ゲンショウ</t>
    </rPh>
    <rPh sb="59" eb="61">
      <t>リョウキン</t>
    </rPh>
    <rPh sb="61" eb="63">
      <t>シュウニュウ</t>
    </rPh>
    <rPh sb="64" eb="66">
      <t>ゲンショウ</t>
    </rPh>
    <rPh sb="70" eb="72">
      <t>ケイエイ</t>
    </rPh>
    <rPh sb="72" eb="74">
      <t>ジョウキョウ</t>
    </rPh>
    <rPh sb="79" eb="80">
      <t>キビ</t>
    </rPh>
    <rPh sb="87" eb="8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</si>
</sst>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3.82</c:v>
                </c:pt>
                <c:pt idx="1">
                  <c:v>5.6</c:v>
                </c:pt>
                <c:pt idx="2">
                  <c:v>5.03</c:v>
                </c:pt>
                <c:pt idx="3">
                  <c:v>5.75</c:v>
                </c:pt>
                <c:pt idx="4">
                  <c:v>4.6399999999999997</c:v>
                </c:pt>
              </c:numCache>
            </c:numRef>
          </c:val>
          <c:extLst xmlns:c16r2="http://schemas.microsoft.com/office/drawing/2015/06/chart">
            <c:ext xmlns:c16="http://schemas.microsoft.com/office/drawing/2014/chart" uri="{C3380CC4-5D6E-409C-BE32-E72D297353CC}">
              <c16:uniqueId val="{00000000-773F-44B4-A083-CAA54610612B}"/>
            </c:ext>
          </c:extLst>
        </c:ser>
        <c:dLbls>
          <c:showLegendKey val="0"/>
          <c:showVal val="0"/>
          <c:showCatName val="0"/>
          <c:showSerName val="0"/>
          <c:showPercent val="0"/>
          <c:showBubbleSize val="0"/>
        </c:dLbls>
        <c:gapWidth val="150"/>
        <c:axId val="432606928"/>
        <c:axId val="4331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0.72</c:v>
                </c:pt>
                <c:pt idx="2">
                  <c:v>0.53</c:v>
                </c:pt>
                <c:pt idx="3">
                  <c:v>0.71</c:v>
                </c:pt>
                <c:pt idx="4">
                  <c:v>0.72</c:v>
                </c:pt>
              </c:numCache>
            </c:numRef>
          </c:val>
          <c:smooth val="0"/>
          <c:extLst xmlns:c16r2="http://schemas.microsoft.com/office/drawing/2015/06/chart">
            <c:ext xmlns:c16="http://schemas.microsoft.com/office/drawing/2014/chart" uri="{C3380CC4-5D6E-409C-BE32-E72D297353CC}">
              <c16:uniqueId val="{00000001-773F-44B4-A083-CAA54610612B}"/>
            </c:ext>
          </c:extLst>
        </c:ser>
        <c:dLbls>
          <c:showLegendKey val="0"/>
          <c:showVal val="0"/>
          <c:showCatName val="0"/>
          <c:showSerName val="0"/>
          <c:showPercent val="0"/>
          <c:showBubbleSize val="0"/>
        </c:dLbls>
        <c:marker val="1"/>
        <c:smooth val="0"/>
        <c:axId val="432606928"/>
        <c:axId val="433156384"/>
      </c:lineChart>
      <c:dateAx>
        <c:axId val="432606928"/>
        <c:scaling>
          <c:orientation val="minMax"/>
        </c:scaling>
        <c:delete val="1"/>
        <c:axPos val="b"/>
        <c:numFmt formatCode="&quot;H&quot;yy" sourceLinked="1"/>
        <c:majorTickMark val="none"/>
        <c:minorTickMark val="none"/>
        <c:tickLblPos val="none"/>
        <c:crossAx val="433156384"/>
        <c:crosses val="autoZero"/>
        <c:auto val="1"/>
        <c:lblOffset val="100"/>
        <c:baseTimeUnit val="years"/>
      </c:dateAx>
      <c:valAx>
        <c:axId val="4331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0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47.84</c:v>
                </c:pt>
                <c:pt idx="1">
                  <c:v>71.53</c:v>
                </c:pt>
                <c:pt idx="2">
                  <c:v>66.569999999999993</c:v>
                </c:pt>
                <c:pt idx="3">
                  <c:v>65.66</c:v>
                </c:pt>
                <c:pt idx="4">
                  <c:v>66.260000000000005</c:v>
                </c:pt>
              </c:numCache>
            </c:numRef>
          </c:val>
          <c:extLst xmlns:c16r2="http://schemas.microsoft.com/office/drawing/2015/06/chart">
            <c:ext xmlns:c16="http://schemas.microsoft.com/office/drawing/2014/chart" uri="{C3380CC4-5D6E-409C-BE32-E72D297353CC}">
              <c16:uniqueId val="{00000000-A7D2-4043-9773-07C32BA5707B}"/>
            </c:ext>
          </c:extLst>
        </c:ser>
        <c:dLbls>
          <c:showLegendKey val="0"/>
          <c:showVal val="0"/>
          <c:showCatName val="0"/>
          <c:showSerName val="0"/>
          <c:showPercent val="0"/>
          <c:showBubbleSize val="0"/>
        </c:dLbls>
        <c:gapWidth val="150"/>
        <c:axId val="435368704"/>
        <c:axId val="43536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57.3</c:v>
                </c:pt>
                <c:pt idx="2">
                  <c:v>56.76</c:v>
                </c:pt>
                <c:pt idx="3">
                  <c:v>56.04</c:v>
                </c:pt>
                <c:pt idx="4">
                  <c:v>58.52</c:v>
                </c:pt>
              </c:numCache>
            </c:numRef>
          </c:val>
          <c:smooth val="0"/>
          <c:extLst xmlns:c16r2="http://schemas.microsoft.com/office/drawing/2015/06/chart">
            <c:ext xmlns:c16="http://schemas.microsoft.com/office/drawing/2014/chart" uri="{C3380CC4-5D6E-409C-BE32-E72D297353CC}">
              <c16:uniqueId val="{00000001-A7D2-4043-9773-07C32BA5707B}"/>
            </c:ext>
          </c:extLst>
        </c:ser>
        <c:dLbls>
          <c:showLegendKey val="0"/>
          <c:showVal val="0"/>
          <c:showCatName val="0"/>
          <c:showSerName val="0"/>
          <c:showPercent val="0"/>
          <c:showBubbleSize val="0"/>
        </c:dLbls>
        <c:marker val="1"/>
        <c:smooth val="0"/>
        <c:axId val="435368704"/>
        <c:axId val="435369488"/>
      </c:lineChart>
      <c:dateAx>
        <c:axId val="435368704"/>
        <c:scaling>
          <c:orientation val="minMax"/>
        </c:scaling>
        <c:delete val="1"/>
        <c:axPos val="b"/>
        <c:numFmt formatCode="&quot;H&quot;yy" sourceLinked="1"/>
        <c:majorTickMark val="none"/>
        <c:minorTickMark val="none"/>
        <c:tickLblPos val="none"/>
        <c:crossAx val="435369488"/>
        <c:crosses val="autoZero"/>
        <c:auto val="1"/>
        <c:lblOffset val="100"/>
        <c:baseTimeUnit val="years"/>
      </c:dateAx>
      <c:valAx>
        <c:axId val="43536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51.94</c:v>
                </c:pt>
                <c:pt idx="1">
                  <c:v>64.290000000000006</c:v>
                </c:pt>
                <c:pt idx="2">
                  <c:v>67.010000000000005</c:v>
                </c:pt>
                <c:pt idx="3">
                  <c:v>69.09</c:v>
                </c:pt>
                <c:pt idx="4">
                  <c:v>69.39</c:v>
                </c:pt>
              </c:numCache>
            </c:numRef>
          </c:val>
          <c:extLst xmlns:c16r2="http://schemas.microsoft.com/office/drawing/2015/06/chart">
            <c:ext xmlns:c16="http://schemas.microsoft.com/office/drawing/2014/chart" uri="{C3380CC4-5D6E-409C-BE32-E72D297353CC}">
              <c16:uniqueId val="{00000000-D6ED-421B-9A5B-55901600E2CB}"/>
            </c:ext>
          </c:extLst>
        </c:ser>
        <c:dLbls>
          <c:showLegendKey val="0"/>
          <c:showVal val="0"/>
          <c:showCatName val="0"/>
          <c:showSerName val="0"/>
          <c:showPercent val="0"/>
          <c:showBubbleSize val="0"/>
        </c:dLbls>
        <c:gapWidth val="150"/>
        <c:axId val="435373800"/>
        <c:axId val="43537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72.42</c:v>
                </c:pt>
                <c:pt idx="2">
                  <c:v>73.069999999999993</c:v>
                </c:pt>
                <c:pt idx="3">
                  <c:v>72.78</c:v>
                </c:pt>
                <c:pt idx="4">
                  <c:v>71.33</c:v>
                </c:pt>
              </c:numCache>
            </c:numRef>
          </c:val>
          <c:smooth val="0"/>
          <c:extLst xmlns:c16r2="http://schemas.microsoft.com/office/drawing/2015/06/chart">
            <c:ext xmlns:c16="http://schemas.microsoft.com/office/drawing/2014/chart" uri="{C3380CC4-5D6E-409C-BE32-E72D297353CC}">
              <c16:uniqueId val="{00000001-D6ED-421B-9A5B-55901600E2CB}"/>
            </c:ext>
          </c:extLst>
        </c:ser>
        <c:dLbls>
          <c:showLegendKey val="0"/>
          <c:showVal val="0"/>
          <c:showCatName val="0"/>
          <c:showSerName val="0"/>
          <c:showPercent val="0"/>
          <c:showBubbleSize val="0"/>
        </c:dLbls>
        <c:marker val="1"/>
        <c:smooth val="0"/>
        <c:axId val="435373800"/>
        <c:axId val="435374584"/>
      </c:lineChart>
      <c:dateAx>
        <c:axId val="435373800"/>
        <c:scaling>
          <c:orientation val="minMax"/>
        </c:scaling>
        <c:delete val="1"/>
        <c:axPos val="b"/>
        <c:numFmt formatCode="&quot;H&quot;yy" sourceLinked="1"/>
        <c:majorTickMark val="none"/>
        <c:minorTickMark val="none"/>
        <c:tickLblPos val="none"/>
        <c:crossAx val="435374584"/>
        <c:crosses val="autoZero"/>
        <c:auto val="1"/>
        <c:lblOffset val="100"/>
        <c:baseTimeUnit val="years"/>
      </c:dateAx>
      <c:valAx>
        <c:axId val="43537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7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98.35</c:v>
                </c:pt>
                <c:pt idx="1">
                  <c:v>113.51</c:v>
                </c:pt>
                <c:pt idx="2">
                  <c:v>106.42</c:v>
                </c:pt>
                <c:pt idx="3">
                  <c:v>95.8</c:v>
                </c:pt>
                <c:pt idx="4">
                  <c:v>102.41</c:v>
                </c:pt>
              </c:numCache>
            </c:numRef>
          </c:val>
          <c:extLst xmlns:c16r2="http://schemas.microsoft.com/office/drawing/2015/06/chart">
            <c:ext xmlns:c16="http://schemas.microsoft.com/office/drawing/2014/chart" uri="{C3380CC4-5D6E-409C-BE32-E72D297353CC}">
              <c16:uniqueId val="{00000000-6C94-4D7E-85CF-91C8353C9068}"/>
            </c:ext>
          </c:extLst>
        </c:ser>
        <c:dLbls>
          <c:showLegendKey val="0"/>
          <c:showVal val="0"/>
          <c:showCatName val="0"/>
          <c:showSerName val="0"/>
          <c:showPercent val="0"/>
          <c:showBubbleSize val="0"/>
        </c:dLbls>
        <c:gapWidth val="150"/>
        <c:axId val="431814368"/>
        <c:axId val="43459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78.510000000000005</c:v>
                </c:pt>
                <c:pt idx="2">
                  <c:v>77.91</c:v>
                </c:pt>
                <c:pt idx="3">
                  <c:v>79.099999999999994</c:v>
                </c:pt>
                <c:pt idx="4">
                  <c:v>79.33</c:v>
                </c:pt>
              </c:numCache>
            </c:numRef>
          </c:val>
          <c:smooth val="0"/>
          <c:extLst xmlns:c16r2="http://schemas.microsoft.com/office/drawing/2015/06/chart">
            <c:ext xmlns:c16="http://schemas.microsoft.com/office/drawing/2014/chart" uri="{C3380CC4-5D6E-409C-BE32-E72D297353CC}">
              <c16:uniqueId val="{00000001-6C94-4D7E-85CF-91C8353C9068}"/>
            </c:ext>
          </c:extLst>
        </c:ser>
        <c:dLbls>
          <c:showLegendKey val="0"/>
          <c:showVal val="0"/>
          <c:showCatName val="0"/>
          <c:showSerName val="0"/>
          <c:showPercent val="0"/>
          <c:showBubbleSize val="0"/>
        </c:dLbls>
        <c:marker val="1"/>
        <c:smooth val="0"/>
        <c:axId val="431814368"/>
        <c:axId val="434597928"/>
      </c:lineChart>
      <c:dateAx>
        <c:axId val="431814368"/>
        <c:scaling>
          <c:orientation val="minMax"/>
        </c:scaling>
        <c:delete val="1"/>
        <c:axPos val="b"/>
        <c:numFmt formatCode="&quot;H&quot;yy" sourceLinked="1"/>
        <c:majorTickMark val="none"/>
        <c:minorTickMark val="none"/>
        <c:tickLblPos val="none"/>
        <c:crossAx val="434597928"/>
        <c:crosses val="autoZero"/>
        <c:auto val="1"/>
        <c:lblOffset val="100"/>
        <c:baseTimeUnit val="years"/>
      </c:dateAx>
      <c:valAx>
        <c:axId val="43459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8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CA-4BD5-B57E-DB109BFF0BBD}"/>
            </c:ext>
          </c:extLst>
        </c:ser>
        <c:dLbls>
          <c:showLegendKey val="0"/>
          <c:showVal val="0"/>
          <c:showCatName val="0"/>
          <c:showSerName val="0"/>
          <c:showPercent val="0"/>
          <c:showBubbleSize val="0"/>
        </c:dLbls>
        <c:gapWidth val="150"/>
        <c:axId val="433839264"/>
        <c:axId val="4338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CA-4BD5-B57E-DB109BFF0BBD}"/>
            </c:ext>
          </c:extLst>
        </c:ser>
        <c:dLbls>
          <c:showLegendKey val="0"/>
          <c:showVal val="0"/>
          <c:showCatName val="0"/>
          <c:showSerName val="0"/>
          <c:showPercent val="0"/>
          <c:showBubbleSize val="0"/>
        </c:dLbls>
        <c:marker val="1"/>
        <c:smooth val="0"/>
        <c:axId val="433839264"/>
        <c:axId val="433839648"/>
      </c:lineChart>
      <c:dateAx>
        <c:axId val="433839264"/>
        <c:scaling>
          <c:orientation val="minMax"/>
        </c:scaling>
        <c:delete val="1"/>
        <c:axPos val="b"/>
        <c:numFmt formatCode="&quot;H&quot;yy" sourceLinked="1"/>
        <c:majorTickMark val="none"/>
        <c:minorTickMark val="none"/>
        <c:tickLblPos val="none"/>
        <c:crossAx val="433839648"/>
        <c:crosses val="autoZero"/>
        <c:auto val="1"/>
        <c:lblOffset val="100"/>
        <c:baseTimeUnit val="years"/>
      </c:dateAx>
      <c:valAx>
        <c:axId val="4338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08-4F1E-8602-EEB4C7E43B5D}"/>
            </c:ext>
          </c:extLst>
        </c:ser>
        <c:dLbls>
          <c:showLegendKey val="0"/>
          <c:showVal val="0"/>
          <c:showCatName val="0"/>
          <c:showSerName val="0"/>
          <c:showPercent val="0"/>
          <c:showBubbleSize val="0"/>
        </c:dLbls>
        <c:gapWidth val="150"/>
        <c:axId val="435515288"/>
        <c:axId val="43551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08-4F1E-8602-EEB4C7E43B5D}"/>
            </c:ext>
          </c:extLst>
        </c:ser>
        <c:dLbls>
          <c:showLegendKey val="0"/>
          <c:showVal val="0"/>
          <c:showCatName val="0"/>
          <c:showSerName val="0"/>
          <c:showPercent val="0"/>
          <c:showBubbleSize val="0"/>
        </c:dLbls>
        <c:marker val="1"/>
        <c:smooth val="0"/>
        <c:axId val="435515288"/>
        <c:axId val="435515672"/>
      </c:lineChart>
      <c:dateAx>
        <c:axId val="435515288"/>
        <c:scaling>
          <c:orientation val="minMax"/>
        </c:scaling>
        <c:delete val="1"/>
        <c:axPos val="b"/>
        <c:numFmt formatCode="&quot;H&quot;yy" sourceLinked="1"/>
        <c:majorTickMark val="none"/>
        <c:minorTickMark val="none"/>
        <c:tickLblPos val="none"/>
        <c:crossAx val="435515672"/>
        <c:crosses val="autoZero"/>
        <c:auto val="1"/>
        <c:lblOffset val="100"/>
        <c:baseTimeUnit val="years"/>
      </c:dateAx>
      <c:valAx>
        <c:axId val="43551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51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EC-43E4-A890-D072DD9EA832}"/>
            </c:ext>
          </c:extLst>
        </c:ser>
        <c:dLbls>
          <c:showLegendKey val="0"/>
          <c:showVal val="0"/>
          <c:showCatName val="0"/>
          <c:showSerName val="0"/>
          <c:showPercent val="0"/>
          <c:showBubbleSize val="0"/>
        </c:dLbls>
        <c:gapWidth val="150"/>
        <c:axId val="433824112"/>
        <c:axId val="43382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EC-43E4-A890-D072DD9EA832}"/>
            </c:ext>
          </c:extLst>
        </c:ser>
        <c:dLbls>
          <c:showLegendKey val="0"/>
          <c:showVal val="0"/>
          <c:showCatName val="0"/>
          <c:showSerName val="0"/>
          <c:showPercent val="0"/>
          <c:showBubbleSize val="0"/>
        </c:dLbls>
        <c:marker val="1"/>
        <c:smooth val="0"/>
        <c:axId val="433824112"/>
        <c:axId val="433823720"/>
      </c:lineChart>
      <c:dateAx>
        <c:axId val="433824112"/>
        <c:scaling>
          <c:orientation val="minMax"/>
        </c:scaling>
        <c:delete val="1"/>
        <c:axPos val="b"/>
        <c:numFmt formatCode="&quot;H&quot;yy" sourceLinked="1"/>
        <c:majorTickMark val="none"/>
        <c:minorTickMark val="none"/>
        <c:tickLblPos val="none"/>
        <c:crossAx val="433823720"/>
        <c:crosses val="autoZero"/>
        <c:auto val="1"/>
        <c:lblOffset val="100"/>
        <c:baseTimeUnit val="years"/>
      </c:dateAx>
      <c:valAx>
        <c:axId val="43382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3A-434F-ACDD-2A0BBA0BB1D7}"/>
            </c:ext>
          </c:extLst>
        </c:ser>
        <c:dLbls>
          <c:showLegendKey val="0"/>
          <c:showVal val="0"/>
          <c:showCatName val="0"/>
          <c:showSerName val="0"/>
          <c:showPercent val="0"/>
          <c:showBubbleSize val="0"/>
        </c:dLbls>
        <c:gapWidth val="150"/>
        <c:axId val="433821368"/>
        <c:axId val="43382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3A-434F-ACDD-2A0BBA0BB1D7}"/>
            </c:ext>
          </c:extLst>
        </c:ser>
        <c:dLbls>
          <c:showLegendKey val="0"/>
          <c:showVal val="0"/>
          <c:showCatName val="0"/>
          <c:showSerName val="0"/>
          <c:showPercent val="0"/>
          <c:showBubbleSize val="0"/>
        </c:dLbls>
        <c:marker val="1"/>
        <c:smooth val="0"/>
        <c:axId val="433821368"/>
        <c:axId val="433824504"/>
      </c:lineChart>
      <c:dateAx>
        <c:axId val="433821368"/>
        <c:scaling>
          <c:orientation val="minMax"/>
        </c:scaling>
        <c:delete val="1"/>
        <c:axPos val="b"/>
        <c:numFmt formatCode="&quot;H&quot;yy" sourceLinked="1"/>
        <c:majorTickMark val="none"/>
        <c:minorTickMark val="none"/>
        <c:tickLblPos val="none"/>
        <c:crossAx val="433824504"/>
        <c:crosses val="autoZero"/>
        <c:auto val="1"/>
        <c:lblOffset val="100"/>
        <c:baseTimeUnit val="years"/>
      </c:dateAx>
      <c:valAx>
        <c:axId val="43382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2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1831.68</c:v>
                </c:pt>
                <c:pt idx="1">
                  <c:v>633.46</c:v>
                </c:pt>
                <c:pt idx="2">
                  <c:v>793.65</c:v>
                </c:pt>
                <c:pt idx="3">
                  <c:v>893.51</c:v>
                </c:pt>
                <c:pt idx="4">
                  <c:v>1025.54</c:v>
                </c:pt>
              </c:numCache>
            </c:numRef>
          </c:val>
          <c:extLst xmlns:c16r2="http://schemas.microsoft.com/office/drawing/2015/06/chart">
            <c:ext xmlns:c16="http://schemas.microsoft.com/office/drawing/2014/chart" uri="{C3380CC4-5D6E-409C-BE32-E72D297353CC}">
              <c16:uniqueId val="{00000000-E7A1-42A9-9697-1D0DDD4CDCEE}"/>
            </c:ext>
          </c:extLst>
        </c:ser>
        <c:dLbls>
          <c:showLegendKey val="0"/>
          <c:showVal val="0"/>
          <c:showCatName val="0"/>
          <c:showSerName val="0"/>
          <c:showPercent val="0"/>
          <c:showBubbleSize val="0"/>
        </c:dLbls>
        <c:gapWidth val="150"/>
        <c:axId val="433823328"/>
        <c:axId val="43537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1061.58</c:v>
                </c:pt>
                <c:pt idx="2">
                  <c:v>1007.7</c:v>
                </c:pt>
                <c:pt idx="3">
                  <c:v>1018.52</c:v>
                </c:pt>
                <c:pt idx="4">
                  <c:v>949.61</c:v>
                </c:pt>
              </c:numCache>
            </c:numRef>
          </c:val>
          <c:smooth val="0"/>
          <c:extLst xmlns:c16r2="http://schemas.microsoft.com/office/drawing/2015/06/chart">
            <c:ext xmlns:c16="http://schemas.microsoft.com/office/drawing/2014/chart" uri="{C3380CC4-5D6E-409C-BE32-E72D297353CC}">
              <c16:uniqueId val="{00000001-E7A1-42A9-9697-1D0DDD4CDCEE}"/>
            </c:ext>
          </c:extLst>
        </c:ser>
        <c:dLbls>
          <c:showLegendKey val="0"/>
          <c:showVal val="0"/>
          <c:showCatName val="0"/>
          <c:showSerName val="0"/>
          <c:showPercent val="0"/>
          <c:showBubbleSize val="0"/>
        </c:dLbls>
        <c:marker val="1"/>
        <c:smooth val="0"/>
        <c:axId val="433823328"/>
        <c:axId val="435375368"/>
      </c:lineChart>
      <c:dateAx>
        <c:axId val="433823328"/>
        <c:scaling>
          <c:orientation val="minMax"/>
        </c:scaling>
        <c:delete val="1"/>
        <c:axPos val="b"/>
        <c:numFmt formatCode="&quot;H&quot;yy" sourceLinked="1"/>
        <c:majorTickMark val="none"/>
        <c:minorTickMark val="none"/>
        <c:tickLblPos val="none"/>
        <c:crossAx val="435375368"/>
        <c:crosses val="autoZero"/>
        <c:auto val="1"/>
        <c:lblOffset val="100"/>
        <c:baseTimeUnit val="years"/>
      </c:dateAx>
      <c:valAx>
        <c:axId val="43537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79.91</c:v>
                </c:pt>
                <c:pt idx="1">
                  <c:v>109.53</c:v>
                </c:pt>
                <c:pt idx="2">
                  <c:v>102.68</c:v>
                </c:pt>
                <c:pt idx="3">
                  <c:v>90.9</c:v>
                </c:pt>
                <c:pt idx="4">
                  <c:v>91.43</c:v>
                </c:pt>
              </c:numCache>
            </c:numRef>
          </c:val>
          <c:extLst xmlns:c16r2="http://schemas.microsoft.com/office/drawing/2015/06/chart">
            <c:ext xmlns:c16="http://schemas.microsoft.com/office/drawing/2014/chart" uri="{C3380CC4-5D6E-409C-BE32-E72D297353CC}">
              <c16:uniqueId val="{00000000-F75A-4B61-AC26-4E49C4044B77}"/>
            </c:ext>
          </c:extLst>
        </c:ser>
        <c:dLbls>
          <c:showLegendKey val="0"/>
          <c:showVal val="0"/>
          <c:showCatName val="0"/>
          <c:showSerName val="0"/>
          <c:showPercent val="0"/>
          <c:showBubbleSize val="0"/>
        </c:dLbls>
        <c:gapWidth val="150"/>
        <c:axId val="435371448"/>
        <c:axId val="43537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58.52</c:v>
                </c:pt>
                <c:pt idx="2">
                  <c:v>59.22</c:v>
                </c:pt>
                <c:pt idx="3">
                  <c:v>58.79</c:v>
                </c:pt>
                <c:pt idx="4">
                  <c:v>58.41</c:v>
                </c:pt>
              </c:numCache>
            </c:numRef>
          </c:val>
          <c:smooth val="0"/>
          <c:extLst xmlns:c16r2="http://schemas.microsoft.com/office/drawing/2015/06/chart">
            <c:ext xmlns:c16="http://schemas.microsoft.com/office/drawing/2014/chart" uri="{C3380CC4-5D6E-409C-BE32-E72D297353CC}">
              <c16:uniqueId val="{00000001-F75A-4B61-AC26-4E49C4044B77}"/>
            </c:ext>
          </c:extLst>
        </c:ser>
        <c:dLbls>
          <c:showLegendKey val="0"/>
          <c:showVal val="0"/>
          <c:showCatName val="0"/>
          <c:showSerName val="0"/>
          <c:showPercent val="0"/>
          <c:showBubbleSize val="0"/>
        </c:dLbls>
        <c:marker val="1"/>
        <c:smooth val="0"/>
        <c:axId val="435371448"/>
        <c:axId val="435370664"/>
      </c:lineChart>
      <c:dateAx>
        <c:axId val="435371448"/>
        <c:scaling>
          <c:orientation val="minMax"/>
        </c:scaling>
        <c:delete val="1"/>
        <c:axPos val="b"/>
        <c:numFmt formatCode="&quot;H&quot;yy" sourceLinked="1"/>
        <c:majorTickMark val="none"/>
        <c:minorTickMark val="none"/>
        <c:tickLblPos val="none"/>
        <c:crossAx val="435370664"/>
        <c:crosses val="autoZero"/>
        <c:auto val="1"/>
        <c:lblOffset val="100"/>
        <c:baseTimeUnit val="years"/>
      </c:dateAx>
      <c:valAx>
        <c:axId val="43537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7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260.60000000000002</c:v>
                </c:pt>
                <c:pt idx="1">
                  <c:v>187.19</c:v>
                </c:pt>
                <c:pt idx="2">
                  <c:v>199.09</c:v>
                </c:pt>
                <c:pt idx="3">
                  <c:v>226.88</c:v>
                </c:pt>
                <c:pt idx="4">
                  <c:v>226.5</c:v>
                </c:pt>
              </c:numCache>
            </c:numRef>
          </c:val>
          <c:extLst xmlns:c16r2="http://schemas.microsoft.com/office/drawing/2015/06/chart">
            <c:ext xmlns:c16="http://schemas.microsoft.com/office/drawing/2014/chart" uri="{C3380CC4-5D6E-409C-BE32-E72D297353CC}">
              <c16:uniqueId val="{00000000-101F-4695-9B81-CEE24EFAF2B0}"/>
            </c:ext>
          </c:extLst>
        </c:ser>
        <c:dLbls>
          <c:showLegendKey val="0"/>
          <c:showVal val="0"/>
          <c:showCatName val="0"/>
          <c:showSerName val="0"/>
          <c:showPercent val="0"/>
          <c:showBubbleSize val="0"/>
        </c:dLbls>
        <c:gapWidth val="150"/>
        <c:axId val="435372624"/>
        <c:axId val="43537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296.3</c:v>
                </c:pt>
                <c:pt idx="2">
                  <c:v>292.89999999999998</c:v>
                </c:pt>
                <c:pt idx="3">
                  <c:v>298.25</c:v>
                </c:pt>
                <c:pt idx="4">
                  <c:v>303.27999999999997</c:v>
                </c:pt>
              </c:numCache>
            </c:numRef>
          </c:val>
          <c:smooth val="0"/>
          <c:extLst xmlns:c16r2="http://schemas.microsoft.com/office/drawing/2015/06/chart">
            <c:ext xmlns:c16="http://schemas.microsoft.com/office/drawing/2014/chart" uri="{C3380CC4-5D6E-409C-BE32-E72D297353CC}">
              <c16:uniqueId val="{00000001-101F-4695-9B81-CEE24EFAF2B0}"/>
            </c:ext>
          </c:extLst>
        </c:ser>
        <c:dLbls>
          <c:showLegendKey val="0"/>
          <c:showVal val="0"/>
          <c:showCatName val="0"/>
          <c:showSerName val="0"/>
          <c:showPercent val="0"/>
          <c:showBubbleSize val="0"/>
        </c:dLbls>
        <c:marker val="1"/>
        <c:smooth val="0"/>
        <c:axId val="435372624"/>
        <c:axId val="435374192"/>
      </c:lineChart>
      <c:dateAx>
        <c:axId val="435372624"/>
        <c:scaling>
          <c:orientation val="minMax"/>
        </c:scaling>
        <c:delete val="1"/>
        <c:axPos val="b"/>
        <c:numFmt formatCode="&quot;H&quot;yy" sourceLinked="1"/>
        <c:majorTickMark val="none"/>
        <c:minorTickMark val="none"/>
        <c:tickLblPos val="none"/>
        <c:crossAx val="435374192"/>
        <c:crosses val="autoZero"/>
        <c:auto val="1"/>
        <c:lblOffset val="100"/>
        <c:baseTimeUnit val="years"/>
      </c:dateAx>
      <c:valAx>
        <c:axId val="43537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7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上ノ国町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4615</v>
      </c>
      <c r="AM8" s="67"/>
      <c r="AN8" s="67"/>
      <c r="AO8" s="67"/>
      <c r="AP8" s="67"/>
      <c r="AQ8" s="67"/>
      <c r="AR8" s="67"/>
      <c r="AS8" s="67"/>
      <c r="AT8" s="66">
        <f>データ!$S$6</f>
        <v>547.71</v>
      </c>
      <c r="AU8" s="66"/>
      <c r="AV8" s="66"/>
      <c r="AW8" s="66"/>
      <c r="AX8" s="66"/>
      <c r="AY8" s="66"/>
      <c r="AZ8" s="66"/>
      <c r="BA8" s="66"/>
      <c r="BB8" s="66">
        <f>データ!$T$6</f>
        <v>8.43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94.42</v>
      </c>
      <c r="Q10" s="66"/>
      <c r="R10" s="66"/>
      <c r="S10" s="66"/>
      <c r="T10" s="66"/>
      <c r="U10" s="66"/>
      <c r="V10" s="66"/>
      <c r="W10" s="67">
        <f>データ!$Q$6</f>
        <v>3300</v>
      </c>
      <c r="X10" s="67"/>
      <c r="Y10" s="67"/>
      <c r="Z10" s="67"/>
      <c r="AA10" s="67"/>
      <c r="AB10" s="67"/>
      <c r="AC10" s="67"/>
      <c r="AD10" s="2"/>
      <c r="AE10" s="2"/>
      <c r="AF10" s="2"/>
      <c r="AG10" s="2"/>
      <c r="AH10" s="2"/>
      <c r="AI10" s="2"/>
      <c r="AJ10" s="2"/>
      <c r="AK10" s="2"/>
      <c r="AL10" s="67">
        <f>データ!$U$6</f>
        <v>4295</v>
      </c>
      <c r="AM10" s="67"/>
      <c r="AN10" s="67"/>
      <c r="AO10" s="67"/>
      <c r="AP10" s="67"/>
      <c r="AQ10" s="67"/>
      <c r="AR10" s="67"/>
      <c r="AS10" s="67"/>
      <c r="AT10" s="66">
        <f>データ!$V$6</f>
        <v>272.56</v>
      </c>
      <c r="AU10" s="66"/>
      <c r="AV10" s="66"/>
      <c r="AW10" s="66"/>
      <c r="AX10" s="66"/>
      <c r="AY10" s="66"/>
      <c r="AZ10" s="66"/>
      <c r="BA10" s="66"/>
      <c r="BB10" s="66">
        <f>データ!$W$6</f>
        <v>15.76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Tr4AuFHE+nHD04VquNpG+S+maO3wSGQW+4ENsTno+pyCWuzOS/wNvRwbVgNnG3WRUDLWzdQSvEjT3kc4w0ZSSQ==" saltValue="Kxq7eJ0RbGsrryKuAfFy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BL16:BZ44"/>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13625</v>
      </c>
      <c r="D6" s="34">
        <f t="shared" si="3"/>
        <v>47</v>
      </c>
      <c r="E6" s="34">
        <f t="shared" si="3"/>
        <v>1</v>
      </c>
      <c r="F6" s="34">
        <f t="shared" si="3"/>
        <v>0</v>
      </c>
      <c r="G6" s="34">
        <f t="shared" si="3"/>
        <v>0</v>
      </c>
      <c r="H6" s="34" t="str">
        <f t="shared" si="3"/>
        <v>北海道　上ノ国町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94.42</v>
      </c>
      <c r="Q6" s="35">
        <f t="shared" si="3"/>
        <v>3300</v>
      </c>
      <c r="R6" s="35">
        <f t="shared" si="3"/>
        <v>4615</v>
      </c>
      <c r="S6" s="35">
        <f t="shared" si="3"/>
        <v>547.71</v>
      </c>
      <c r="T6" s="35">
        <f t="shared" si="3"/>
        <v>8.43</v>
      </c>
      <c r="U6" s="35">
        <f t="shared" si="3"/>
        <v>4295</v>
      </c>
      <c r="V6" s="35">
        <f t="shared" si="3"/>
        <v>272.56</v>
      </c>
      <c r="W6" s="35">
        <f t="shared" si="3"/>
        <v>15.76</v>
      </c>
      <c r="X6" s="36">
        <f>IF(X7="",NA(),X7)</f>
        <v>98.35</v>
      </c>
      <c r="Y6" s="36">
        <f t="shared" ref="Y6:AG6" si="4">IF(Y7="",NA(),Y7)</f>
        <v>113.51</v>
      </c>
      <c r="Z6" s="36">
        <f t="shared" si="4"/>
        <v>106.42</v>
      </c>
      <c r="AA6" s="36">
        <f t="shared" si="4"/>
        <v>95.8</v>
      </c>
      <c r="AB6" s="36">
        <f t="shared" si="4"/>
        <v>102.41</v>
      </c>
      <c r="AC6" s="36">
        <f t="shared" si="4"/>
        <v>72.11</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1831.68</v>
      </c>
      <c r="BF6" s="36">
        <f t="shared" ref="BF6:BN6" si="7">IF(BF7="",NA(),BF7)</f>
        <v>633.46</v>
      </c>
      <c r="BG6" s="36">
        <f t="shared" si="7"/>
        <v>793.65</v>
      </c>
      <c r="BH6" s="36">
        <f t="shared" si="7"/>
        <v>893.51</v>
      </c>
      <c r="BI6" s="36">
        <f t="shared" si="7"/>
        <v>1025.54</v>
      </c>
      <c r="BJ6" s="36">
        <f t="shared" si="7"/>
        <v>1595.62</v>
      </c>
      <c r="BK6" s="36">
        <f t="shared" si="7"/>
        <v>1061.58</v>
      </c>
      <c r="BL6" s="36">
        <f t="shared" si="7"/>
        <v>1007.7</v>
      </c>
      <c r="BM6" s="36">
        <f t="shared" si="7"/>
        <v>1018.52</v>
      </c>
      <c r="BN6" s="36">
        <f t="shared" si="7"/>
        <v>949.61</v>
      </c>
      <c r="BO6" s="35" t="str">
        <f>IF(BO7="","",IF(BO7="-","【-】","【"&amp;SUBSTITUTE(TEXT(BO7,"#,##0.00"),"-","△")&amp;"】"))</f>
        <v>【949.15】</v>
      </c>
      <c r="BP6" s="36">
        <f>IF(BP7="",NA(),BP7)</f>
        <v>79.91</v>
      </c>
      <c r="BQ6" s="36">
        <f t="shared" ref="BQ6:BY6" si="8">IF(BQ7="",NA(),BQ7)</f>
        <v>109.53</v>
      </c>
      <c r="BR6" s="36">
        <f t="shared" si="8"/>
        <v>102.68</v>
      </c>
      <c r="BS6" s="36">
        <f t="shared" si="8"/>
        <v>90.9</v>
      </c>
      <c r="BT6" s="36">
        <f t="shared" si="8"/>
        <v>91.43</v>
      </c>
      <c r="BU6" s="36">
        <f t="shared" si="8"/>
        <v>37.92</v>
      </c>
      <c r="BV6" s="36">
        <f t="shared" si="8"/>
        <v>58.52</v>
      </c>
      <c r="BW6" s="36">
        <f t="shared" si="8"/>
        <v>59.22</v>
      </c>
      <c r="BX6" s="36">
        <f t="shared" si="8"/>
        <v>58.79</v>
      </c>
      <c r="BY6" s="36">
        <f t="shared" si="8"/>
        <v>58.41</v>
      </c>
      <c r="BZ6" s="35" t="str">
        <f>IF(BZ7="","",IF(BZ7="-","【-】","【"&amp;SUBSTITUTE(TEXT(BZ7,"#,##0.00"),"-","△")&amp;"】"))</f>
        <v>【55.87】</v>
      </c>
      <c r="CA6" s="36">
        <f>IF(CA7="",NA(),CA7)</f>
        <v>260.60000000000002</v>
      </c>
      <c r="CB6" s="36">
        <f t="shared" ref="CB6:CJ6" si="9">IF(CB7="",NA(),CB7)</f>
        <v>187.19</v>
      </c>
      <c r="CC6" s="36">
        <f t="shared" si="9"/>
        <v>199.09</v>
      </c>
      <c r="CD6" s="36">
        <f t="shared" si="9"/>
        <v>226.88</v>
      </c>
      <c r="CE6" s="36">
        <f t="shared" si="9"/>
        <v>226.5</v>
      </c>
      <c r="CF6" s="36">
        <f t="shared" si="9"/>
        <v>423.18</v>
      </c>
      <c r="CG6" s="36">
        <f t="shared" si="9"/>
        <v>296.3</v>
      </c>
      <c r="CH6" s="36">
        <f t="shared" si="9"/>
        <v>292.89999999999998</v>
      </c>
      <c r="CI6" s="36">
        <f t="shared" si="9"/>
        <v>298.25</v>
      </c>
      <c r="CJ6" s="36">
        <f t="shared" si="9"/>
        <v>303.27999999999997</v>
      </c>
      <c r="CK6" s="35" t="str">
        <f>IF(CK7="","",IF(CK7="-","【-】","【"&amp;SUBSTITUTE(TEXT(CK7,"#,##0.00"),"-","△")&amp;"】"))</f>
        <v>【288.19】</v>
      </c>
      <c r="CL6" s="36">
        <f>IF(CL7="",NA(),CL7)</f>
        <v>47.84</v>
      </c>
      <c r="CM6" s="36">
        <f t="shared" ref="CM6:CU6" si="10">IF(CM7="",NA(),CM7)</f>
        <v>71.53</v>
      </c>
      <c r="CN6" s="36">
        <f t="shared" si="10"/>
        <v>66.569999999999993</v>
      </c>
      <c r="CO6" s="36">
        <f t="shared" si="10"/>
        <v>65.66</v>
      </c>
      <c r="CP6" s="36">
        <f t="shared" si="10"/>
        <v>66.260000000000005</v>
      </c>
      <c r="CQ6" s="36">
        <f t="shared" si="10"/>
        <v>46.9</v>
      </c>
      <c r="CR6" s="36">
        <f t="shared" si="10"/>
        <v>57.3</v>
      </c>
      <c r="CS6" s="36">
        <f t="shared" si="10"/>
        <v>56.76</v>
      </c>
      <c r="CT6" s="36">
        <f t="shared" si="10"/>
        <v>56.04</v>
      </c>
      <c r="CU6" s="36">
        <f t="shared" si="10"/>
        <v>58.52</v>
      </c>
      <c r="CV6" s="35" t="str">
        <f>IF(CV7="","",IF(CV7="-","【-】","【"&amp;SUBSTITUTE(TEXT(CV7,"#,##0.00"),"-","△")&amp;"】"))</f>
        <v>【56.31】</v>
      </c>
      <c r="CW6" s="36">
        <f>IF(CW7="",NA(),CW7)</f>
        <v>51.94</v>
      </c>
      <c r="CX6" s="36">
        <f t="shared" ref="CX6:DF6" si="11">IF(CX7="",NA(),CX7)</f>
        <v>64.290000000000006</v>
      </c>
      <c r="CY6" s="36">
        <f t="shared" si="11"/>
        <v>67.010000000000005</v>
      </c>
      <c r="CZ6" s="36">
        <f t="shared" si="11"/>
        <v>69.09</v>
      </c>
      <c r="DA6" s="36">
        <f t="shared" si="11"/>
        <v>69.39</v>
      </c>
      <c r="DB6" s="36">
        <f t="shared" si="11"/>
        <v>74.63</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3.82</v>
      </c>
      <c r="EE6" s="36">
        <f t="shared" ref="EE6:EM6" si="14">IF(EE7="",NA(),EE7)</f>
        <v>5.6</v>
      </c>
      <c r="EF6" s="36">
        <f t="shared" si="14"/>
        <v>5.03</v>
      </c>
      <c r="EG6" s="36">
        <f t="shared" si="14"/>
        <v>5.75</v>
      </c>
      <c r="EH6" s="36">
        <f t="shared" si="14"/>
        <v>4.6399999999999997</v>
      </c>
      <c r="EI6" s="36">
        <f t="shared" si="14"/>
        <v>0.78</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13625</v>
      </c>
      <c r="D7" s="38">
        <v>47</v>
      </c>
      <c r="E7" s="38">
        <v>1</v>
      </c>
      <c r="F7" s="38">
        <v>0</v>
      </c>
      <c r="G7" s="38">
        <v>0</v>
      </c>
      <c r="H7" s="38" t="s">
        <v>95</v>
      </c>
      <c r="I7" s="38" t="s">
        <v>96</v>
      </c>
      <c r="J7" s="38" t="s">
        <v>97</v>
      </c>
      <c r="K7" s="38" t="s">
        <v>98</v>
      </c>
      <c r="L7" s="38" t="s">
        <v>99</v>
      </c>
      <c r="M7" s="38" t="s">
        <v>100</v>
      </c>
      <c r="N7" s="39" t="s">
        <v>101</v>
      </c>
      <c r="O7" s="39" t="s">
        <v>102</v>
      </c>
      <c r="P7" s="39">
        <v>94.42</v>
      </c>
      <c r="Q7" s="39">
        <v>3300</v>
      </c>
      <c r="R7" s="39">
        <v>4615</v>
      </c>
      <c r="S7" s="39">
        <v>547.71</v>
      </c>
      <c r="T7" s="39">
        <v>8.43</v>
      </c>
      <c r="U7" s="39">
        <v>4295</v>
      </c>
      <c r="V7" s="39">
        <v>272.56</v>
      </c>
      <c r="W7" s="39">
        <v>15.76</v>
      </c>
      <c r="X7" s="39">
        <v>98.35</v>
      </c>
      <c r="Y7" s="39">
        <v>113.51</v>
      </c>
      <c r="Z7" s="39">
        <v>106.42</v>
      </c>
      <c r="AA7" s="39">
        <v>95.8</v>
      </c>
      <c r="AB7" s="39">
        <v>102.41</v>
      </c>
      <c r="AC7" s="39">
        <v>72.11</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1831.68</v>
      </c>
      <c r="BF7" s="39">
        <v>633.46</v>
      </c>
      <c r="BG7" s="39">
        <v>793.65</v>
      </c>
      <c r="BH7" s="39">
        <v>893.51</v>
      </c>
      <c r="BI7" s="39">
        <v>1025.54</v>
      </c>
      <c r="BJ7" s="39">
        <v>1595.62</v>
      </c>
      <c r="BK7" s="39">
        <v>1061.58</v>
      </c>
      <c r="BL7" s="39">
        <v>1007.7</v>
      </c>
      <c r="BM7" s="39">
        <v>1018.52</v>
      </c>
      <c r="BN7" s="39">
        <v>949.61</v>
      </c>
      <c r="BO7" s="39">
        <v>949.15</v>
      </c>
      <c r="BP7" s="39">
        <v>79.91</v>
      </c>
      <c r="BQ7" s="39">
        <v>109.53</v>
      </c>
      <c r="BR7" s="39">
        <v>102.68</v>
      </c>
      <c r="BS7" s="39">
        <v>90.9</v>
      </c>
      <c r="BT7" s="39">
        <v>91.43</v>
      </c>
      <c r="BU7" s="39">
        <v>37.92</v>
      </c>
      <c r="BV7" s="39">
        <v>58.52</v>
      </c>
      <c r="BW7" s="39">
        <v>59.22</v>
      </c>
      <c r="BX7" s="39">
        <v>58.79</v>
      </c>
      <c r="BY7" s="39">
        <v>58.41</v>
      </c>
      <c r="BZ7" s="39">
        <v>55.87</v>
      </c>
      <c r="CA7" s="39">
        <v>260.60000000000002</v>
      </c>
      <c r="CB7" s="39">
        <v>187.19</v>
      </c>
      <c r="CC7" s="39">
        <v>199.09</v>
      </c>
      <c r="CD7" s="39">
        <v>226.88</v>
      </c>
      <c r="CE7" s="39">
        <v>226.5</v>
      </c>
      <c r="CF7" s="39">
        <v>423.18</v>
      </c>
      <c r="CG7" s="39">
        <v>296.3</v>
      </c>
      <c r="CH7" s="39">
        <v>292.89999999999998</v>
      </c>
      <c r="CI7" s="39">
        <v>298.25</v>
      </c>
      <c r="CJ7" s="39">
        <v>303.27999999999997</v>
      </c>
      <c r="CK7" s="39">
        <v>288.19</v>
      </c>
      <c r="CL7" s="39">
        <v>47.84</v>
      </c>
      <c r="CM7" s="39">
        <v>71.53</v>
      </c>
      <c r="CN7" s="39">
        <v>66.569999999999993</v>
      </c>
      <c r="CO7" s="39">
        <v>65.66</v>
      </c>
      <c r="CP7" s="39">
        <v>66.260000000000005</v>
      </c>
      <c r="CQ7" s="39">
        <v>46.9</v>
      </c>
      <c r="CR7" s="39">
        <v>57.3</v>
      </c>
      <c r="CS7" s="39">
        <v>56.76</v>
      </c>
      <c r="CT7" s="39">
        <v>56.04</v>
      </c>
      <c r="CU7" s="39">
        <v>58.52</v>
      </c>
      <c r="CV7" s="39">
        <v>56.31</v>
      </c>
      <c r="CW7" s="39">
        <v>51.94</v>
      </c>
      <c r="CX7" s="39">
        <v>64.290000000000006</v>
      </c>
      <c r="CY7" s="39">
        <v>67.010000000000005</v>
      </c>
      <c r="CZ7" s="39">
        <v>69.09</v>
      </c>
      <c r="DA7" s="39">
        <v>69.39</v>
      </c>
      <c r="DB7" s="39">
        <v>74.63</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3.82</v>
      </c>
      <c r="EE7" s="39">
        <v>5.6</v>
      </c>
      <c r="EF7" s="39">
        <v>5.03</v>
      </c>
      <c r="EG7" s="39">
        <v>5.75</v>
      </c>
      <c r="EH7" s="39">
        <v>4.6399999999999997</v>
      </c>
      <c r="EI7" s="39">
        <v>0.78</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柳原 智之</cp:lastModifiedBy>
  <cp:lastPrinted>2022-01-11T10:57:49Z</cp:lastPrinted>
  <dcterms:created xsi:type="dcterms:W3CDTF">2021-12-03T07:00:31Z</dcterms:created>
  <dcterms:modified xsi:type="dcterms:W3CDTF">2022-01-11T11:00:00Z</dcterms:modified>
  <cp:category/>
</cp:coreProperties>
</file>