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l01\250水道課\上下水道Ｇ\高谷引継データ\簡水\H19以降\提出物\檜山振興局\R4年度\R05.01.19 経営比較分析表\【経営比較分析表】2021_013625_47_010\【経営比較分析表】2021_013625_47_010\"/>
    </mc:Choice>
  </mc:AlternateContent>
  <workbookProtection workbookAlgorithmName="SHA-512" workbookHashValue="mH3Et6/xAfAabpwYQ46nbOmf3DGDBgoMc1AHoR97n1MgJnx2sp8wULBj59j7ny6aDlBJdxHsSEGtBqRk9hzbOA==" workbookSaltValue="JrOj0X106Wrf1OQA8JwOjw==" workbookSpinCount="100000" lockStructure="1"/>
  <bookViews>
    <workbookView xWindow="0" yWindow="0" windowWidth="20490" windowHeight="7770"/>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<sst xmlns="http://schemas.openxmlformats.org/spreadsheetml/2006/main" count="233" uniqueCount="117">
  <si>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</si>
  <si>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</si>
  <si>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</si>
  <si>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</si>
  <si>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</si>
  <si>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</si>
  <si>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</si>
  <si>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</si>
  <si>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</si>
  <si>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</si>
  <si>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</si>
  <si>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</si>
  <si>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</si>
  <si>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</si>
  <si>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</si>
  <si>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</si>
  <si>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</si>
  <si>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</si>
  <si>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</si>
  <si>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</si>
  <si>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</si>
  <si>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</si>
  <si>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</si>
  <si>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</si>
  <si>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</si>
  <si>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</si>
  <si>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</si>
  <si>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</si>
  <si>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</si>
  <si>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</si>
  <si>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</si>
  <si>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</si>
  <si>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</si>
  <si>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</si>
  <si>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</si>
  <si>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</si>
  <si>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</si>
  <si>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</si>
  <si>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</si>
  <si>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</si>
  <si>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</si>
  <si>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</si>
  <si>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</si>
  <si>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</si>
  <si>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</si>
  <si>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</si>
  <si>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</si>
  <si>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</si>
  <si>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</si>
  <si>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</si>
  <si>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</si>
  <si>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</si>
  <si>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</si>
  <si>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</si>
  <si>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</si>
  <si>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</si>
  <si>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</si>
  <si>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</si>
  <si>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</si>
  <si>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</si>
  <si>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</si>
  <si>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</si>
  <si>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</si>
  <si>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</si>
  <si>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</si>
  <si>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</si>
  <si>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</si>
  <si>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</si>
  <si>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</si>
  <si>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</si>
  <si>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</si>
  <si>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</si>
  <si>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</si>
  <si>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</si>
  <si>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</si>
  <si>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</si>
  <si>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</si>
  <si>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</si>
  <si>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</si>
  <si>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</si>
  <si>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</si>
  <si>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</si>
  <si>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</si>
  <si>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</si>
  <si>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</si>
  <si>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</si>
  <si>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</si>
  <si>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</si>
  <si>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</si>
  <si>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</si>
  <si>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</si>
  <si>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</si>
  <si>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</si>
  <si>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</si>
  <si>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上ノ国町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</si>
  <si>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</si>
  <si>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</si>
  <si>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</si>
  <si>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</si>
  <si>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</si>
  <si>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</si>
  <si>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</si>
  <si>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</si>
  <si>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</si>
  <si>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</si>
  <si>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</si>
  <si>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</si>
  <si>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</si>
  <si>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</si>
  <si>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</si>
  <si>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</si>
  <si>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</si>
  <si>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</si>
  <si>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</si>
  <si>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昨年までは類似団体平均より高く老朽管の更新が進んでいる状況にあったが、令和３年度においては管路更新工事を実施しなかったため管路更新率が０％となっている。次年度以降は老朽管の更新を進める必要がある。</t>
    <rPh sb="1" eb="3">
      <t>サクネン</t>
    </rPh>
    <rPh sb="6" eb="8">
      <t>ルイジ</t>
    </rPh>
    <rPh sb="8" eb="10">
      <t>ダンタイ</t>
    </rPh>
    <rPh sb="10" eb="12">
      <t>ヘイキン</t>
    </rPh>
    <rPh sb="14" eb="15">
      <t>タカ</t>
    </rPh>
    <rPh sb="16" eb="18">
      <t>ロウキュウ</t>
    </rPh>
    <rPh sb="18" eb="19">
      <t>カン</t>
    </rPh>
    <rPh sb="20" eb="22">
      <t>コウシン</t>
    </rPh>
    <rPh sb="23" eb="24">
      <t>スス</t>
    </rPh>
    <rPh sb="28" eb="30">
      <t>ジョウキョウ</t>
    </rPh>
    <rPh sb="36" eb="38">
      <t>レイワ</t>
    </rPh>
    <rPh sb="39" eb="41">
      <t>ネンド</t>
    </rPh>
    <rPh sb="46" eb="48">
      <t>カンロ</t>
    </rPh>
    <rPh sb="48" eb="50">
      <t>コウシン</t>
    </rPh>
    <rPh sb="50" eb="52">
      <t>コウジ</t>
    </rPh>
    <rPh sb="53" eb="55">
      <t>ジッシ</t>
    </rPh>
    <rPh sb="62" eb="64">
      <t>カンロ</t>
    </rPh>
    <rPh sb="64" eb="66">
      <t>コウシン</t>
    </rPh>
    <rPh sb="66" eb="67">
      <t>リツ</t>
    </rPh>
    <rPh sb="77" eb="80">
      <t>ジネンド</t>
    </rPh>
    <rPh sb="80" eb="82">
      <t>イコウ</t>
    </rPh>
    <rPh sb="83" eb="85">
      <t>ロウキュウ</t>
    </rPh>
    <rPh sb="85" eb="86">
      <t>カン</t>
    </rPh>
    <rPh sb="87" eb="89">
      <t>コウシン</t>
    </rPh>
    <rPh sb="90" eb="91">
      <t>スス</t>
    </rPh>
    <rPh sb="93" eb="95">
      <t>ヒツヨウ</t>
    </rPh>
    <phoneticPr fontId="4"/>
  </si>
  <si>
    <t>　現状においては、比較的健全な経営と言えるが、長期的に考えると水道施設の老朽化に伴う更新費用の増大や人口減少に伴う料金収入の減少により、経営状況はますます厳しくなることが予想される。</t>
    <rPh sb="1" eb="3">
      <t>ゲンジョウ</t>
    </rPh>
    <rPh sb="9" eb="12">
      <t>ヒカクテキ</t>
    </rPh>
    <rPh sb="12" eb="14">
      <t>ケンゼン</t>
    </rPh>
    <rPh sb="15" eb="17">
      <t>ケイエイ</t>
    </rPh>
    <rPh sb="18" eb="19">
      <t>イ</t>
    </rPh>
    <rPh sb="23" eb="26">
      <t>チョウキテキ</t>
    </rPh>
    <rPh sb="27" eb="28">
      <t>カンガ</t>
    </rPh>
    <rPh sb="31" eb="33">
      <t>スイドウ</t>
    </rPh>
    <rPh sb="33" eb="35">
      <t>シセツ</t>
    </rPh>
    <rPh sb="36" eb="39">
      <t>ロウキュウカ</t>
    </rPh>
    <rPh sb="40" eb="41">
      <t>トモナ</t>
    </rPh>
    <rPh sb="42" eb="44">
      <t>コウシン</t>
    </rPh>
    <rPh sb="44" eb="46">
      <t>ヒヨウ</t>
    </rPh>
    <rPh sb="47" eb="49">
      <t>ゾウダイ</t>
    </rPh>
    <rPh sb="50" eb="52">
      <t>ジンコウ</t>
    </rPh>
    <rPh sb="52" eb="54">
      <t>ゲンショウ</t>
    </rPh>
    <rPh sb="55" eb="56">
      <t>トモナ</t>
    </rPh>
    <rPh sb="57" eb="59">
      <t>リョウキン</t>
    </rPh>
    <rPh sb="59" eb="61">
      <t>シュウニュウ</t>
    </rPh>
    <rPh sb="62" eb="64">
      <t>ゲンショウ</t>
    </rPh>
    <rPh sb="68" eb="70">
      <t>ケイエイ</t>
    </rPh>
    <rPh sb="70" eb="72">
      <t>ジョウキョウ</t>
    </rPh>
    <rPh sb="77" eb="78">
      <t>キビ</t>
    </rPh>
    <rPh sb="85" eb="87">
      <t>ヨソウ</t>
    </rPh>
    <phoneticPr fontId="4"/>
  </si>
  <si>
    <t>　収益的収支比率は類似団体平均を上回っているものの経営改善に向けた取り組みが必要である。
　企業債残高対給水収益比率は、水道施設等の整備の財源の多くを企業債に依存している。
　料金回収率は類似団体平均を上回っているものの昨年より減少しているため、今後も費用削減を図るほか、水道料金の改定についても検討していく必要がある。
　給水原価は類似平均より低いが、昨年より増加しているため、今後も費用削減を図る必要がある。
　有収率は類似団体平均より低く、昨年よりも減少しているため、管路の老朽化に伴い漏水量は増加していると考えられる。</t>
    <rPh sb="1" eb="4">
      <t>シュウエキテキ</t>
    </rPh>
    <rPh sb="4" eb="6">
      <t>シュウシ</t>
    </rPh>
    <rPh sb="6" eb="8">
      <t>ヒリツ</t>
    </rPh>
    <rPh sb="9" eb="11">
      <t>ルイジ</t>
    </rPh>
    <rPh sb="11" eb="13">
      <t>ダンタイ</t>
    </rPh>
    <rPh sb="13" eb="15">
      <t>ヘイキン</t>
    </rPh>
    <rPh sb="16" eb="18">
      <t>ウワマワ</t>
    </rPh>
    <rPh sb="25" eb="27">
      <t>ケイエイ</t>
    </rPh>
    <rPh sb="27" eb="29">
      <t>カイゼン</t>
    </rPh>
    <rPh sb="30" eb="31">
      <t>ム</t>
    </rPh>
    <rPh sb="33" eb="34">
      <t>ト</t>
    </rPh>
    <rPh sb="35" eb="36">
      <t>ク</t>
    </rPh>
    <rPh sb="38" eb="40">
      <t>ヒツヨウ</t>
    </rPh>
    <rPh sb="46" eb="49">
      <t>キギョウサイ</t>
    </rPh>
    <rPh sb="49" eb="51">
      <t>ザンダカ</t>
    </rPh>
    <rPh sb="51" eb="52">
      <t>タイ</t>
    </rPh>
    <rPh sb="52" eb="54">
      <t>キュウスイ</t>
    </rPh>
    <rPh sb="54" eb="56">
      <t>シュウエキ</t>
    </rPh>
    <rPh sb="56" eb="58">
      <t>ヒリツ</t>
    </rPh>
    <rPh sb="60" eb="62">
      <t>スイドウ</t>
    </rPh>
    <rPh sb="62" eb="64">
      <t>シセツ</t>
    </rPh>
    <rPh sb="64" eb="65">
      <t>トウ</t>
    </rPh>
    <rPh sb="66" eb="68">
      <t>セイビ</t>
    </rPh>
    <rPh sb="69" eb="71">
      <t>ザイゲン</t>
    </rPh>
    <rPh sb="72" eb="73">
      <t>オオ</t>
    </rPh>
    <rPh sb="75" eb="78">
      <t>キギョウサイ</t>
    </rPh>
    <rPh sb="79" eb="81">
      <t>イゾン</t>
    </rPh>
    <rPh sb="88" eb="90">
      <t>リョウキン</t>
    </rPh>
    <rPh sb="90" eb="93">
      <t>カイシュウリツ</t>
    </rPh>
    <rPh sb="94" eb="96">
      <t>ルイジ</t>
    </rPh>
    <rPh sb="96" eb="98">
      <t>ダンタイ</t>
    </rPh>
    <rPh sb="98" eb="100">
      <t>ヘイキン</t>
    </rPh>
    <rPh sb="101" eb="103">
      <t>ウワマワ</t>
    </rPh>
    <rPh sb="110" eb="112">
      <t>サクネン</t>
    </rPh>
    <rPh sb="114" eb="116">
      <t>ゲンショウ</t>
    </rPh>
    <rPh sb="123" eb="125">
      <t>コンゴ</t>
    </rPh>
    <rPh sb="126" eb="128">
      <t>ヒヨウ</t>
    </rPh>
    <rPh sb="128" eb="130">
      <t>サクゲン</t>
    </rPh>
    <rPh sb="131" eb="132">
      <t>ハカ</t>
    </rPh>
    <rPh sb="136" eb="138">
      <t>スイドウ</t>
    </rPh>
    <rPh sb="138" eb="140">
      <t>リョウキン</t>
    </rPh>
    <rPh sb="141" eb="143">
      <t>カイテイ</t>
    </rPh>
    <rPh sb="148" eb="150">
      <t>ケントウ</t>
    </rPh>
    <rPh sb="154" eb="156">
      <t>ヒツヨウ</t>
    </rPh>
    <rPh sb="162" eb="164">
      <t>キュウスイ</t>
    </rPh>
    <rPh sb="164" eb="166">
      <t>ゲンカ</t>
    </rPh>
    <rPh sb="167" eb="169">
      <t>ルイジ</t>
    </rPh>
    <rPh sb="169" eb="171">
      <t>ヘイキン</t>
    </rPh>
    <rPh sb="173" eb="174">
      <t>ヒク</t>
    </rPh>
    <rPh sb="177" eb="179">
      <t>サクネン</t>
    </rPh>
    <rPh sb="181" eb="183">
      <t>ゾウカ</t>
    </rPh>
    <rPh sb="190" eb="192">
      <t>コンゴ</t>
    </rPh>
    <rPh sb="193" eb="195">
      <t>ヒヨウ</t>
    </rPh>
    <rPh sb="195" eb="197">
      <t>サクゲン</t>
    </rPh>
    <rPh sb="198" eb="199">
      <t>ハカ</t>
    </rPh>
    <rPh sb="200" eb="202">
      <t>ヒツヨウ</t>
    </rPh>
    <rPh sb="223" eb="225">
      <t>サクネン</t>
    </rPh>
    <rPh sb="228" eb="230">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</si>
</sst>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5.6</c:v>
                </c:pt>
                <c:pt idx="1">
                  <c:v>5.03</c:v>
                </c:pt>
                <c:pt idx="2">
                  <c:v>5.75</c:v>
                </c:pt>
                <c:pt idx="3">
                  <c:v>4.6399999999999997</c:v>
                </c:pt>
                <c:pt idx="4" formatCode="#,##0.00;&quot;△&quot;#,##0.00">
                  <c:v>0</c:v>
                </c:pt>
              </c:numCache>
            </c:numRef>
          </c:val>
          <c:extLst xmlns:c16r2="http://schemas.microsoft.com/office/drawing/2015/06/chart">
            <c:ext xmlns:c16="http://schemas.microsoft.com/office/drawing/2014/chart" uri="{C3380CC4-5D6E-409C-BE32-E72D297353CC}">
              <c16:uniqueId val="{00000000-5C7D-4D45-9B19-646E7DB5AF8A}"/>
            </c:ext>
          </c:extLst>
        </c:ser>
        <c:dLbls>
          <c:showLegendKey val="0"/>
          <c:showVal val="0"/>
          <c:showCatName val="0"/>
          <c:showSerName val="0"/>
          <c:showPercent val="0"/>
          <c:showBubbleSize val="0"/>
        </c:dLbls>
        <c:gapWidth val="150"/>
        <c:axId val="-349400272"/>
        <c:axId val="-349403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0.72</c:v>
                </c:pt>
                <c:pt idx="1">
                  <c:v>0.53</c:v>
                </c:pt>
                <c:pt idx="2">
                  <c:v>0.71</c:v>
                </c:pt>
                <c:pt idx="3">
                  <c:v>0.72</c:v>
                </c:pt>
                <c:pt idx="4">
                  <c:v>0.71</c:v>
                </c:pt>
              </c:numCache>
            </c:numRef>
          </c:val>
          <c:smooth val="0"/>
          <c:extLst xmlns:c16r2="http://schemas.microsoft.com/office/drawing/2015/06/chart">
            <c:ext xmlns:c16="http://schemas.microsoft.com/office/drawing/2014/chart" uri="{C3380CC4-5D6E-409C-BE32-E72D297353CC}">
              <c16:uniqueId val="{00000001-5C7D-4D45-9B19-646E7DB5AF8A}"/>
            </c:ext>
          </c:extLst>
        </c:ser>
        <c:dLbls>
          <c:showLegendKey val="0"/>
          <c:showVal val="0"/>
          <c:showCatName val="0"/>
          <c:showSerName val="0"/>
          <c:showPercent val="0"/>
          <c:showBubbleSize val="0"/>
        </c:dLbls>
        <c:marker val="1"/>
        <c:smooth val="0"/>
        <c:axId val="-349400272"/>
        <c:axId val="-349403536"/>
      </c:lineChart>
      <c:dateAx>
        <c:axId val="-349400272"/>
        <c:scaling>
          <c:orientation val="minMax"/>
        </c:scaling>
        <c:delete val="1"/>
        <c:axPos val="b"/>
        <c:numFmt formatCode="&quot;H&quot;yy" sourceLinked="1"/>
        <c:majorTickMark val="none"/>
        <c:minorTickMark val="none"/>
        <c:tickLblPos val="none"/>
        <c:crossAx val="-349403536"/>
        <c:crosses val="autoZero"/>
        <c:auto val="1"/>
        <c:lblOffset val="100"/>
        <c:baseTimeUnit val="years"/>
      </c:dateAx>
      <c:valAx>
        <c:axId val="-34940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0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71.53</c:v>
                </c:pt>
                <c:pt idx="1">
                  <c:v>66.569999999999993</c:v>
                </c:pt>
                <c:pt idx="2">
                  <c:v>65.66</c:v>
                </c:pt>
                <c:pt idx="3">
                  <c:v>66.260000000000005</c:v>
                </c:pt>
                <c:pt idx="4">
                  <c:v>69.489999999999995</c:v>
                </c:pt>
              </c:numCache>
            </c:numRef>
          </c:val>
          <c:extLst xmlns:c16r2="http://schemas.microsoft.com/office/drawing/2015/06/chart">
            <c:ext xmlns:c16="http://schemas.microsoft.com/office/drawing/2014/chart" uri="{C3380CC4-5D6E-409C-BE32-E72D297353CC}">
              <c16:uniqueId val="{00000000-9937-4C15-91CB-1012A38E5BB9}"/>
            </c:ext>
          </c:extLst>
        </c:ser>
        <c:dLbls>
          <c:showLegendKey val="0"/>
          <c:showVal val="0"/>
          <c:showCatName val="0"/>
          <c:showSerName val="0"/>
          <c:showPercent val="0"/>
          <c:showBubbleSize val="0"/>
        </c:dLbls>
        <c:gapWidth val="150"/>
        <c:axId val="-257636016"/>
        <c:axId val="-25763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57.3</c:v>
                </c:pt>
                <c:pt idx="1">
                  <c:v>56.76</c:v>
                </c:pt>
                <c:pt idx="2">
                  <c:v>56.04</c:v>
                </c:pt>
                <c:pt idx="3">
                  <c:v>58.52</c:v>
                </c:pt>
                <c:pt idx="4">
                  <c:v>58.88</c:v>
                </c:pt>
              </c:numCache>
            </c:numRef>
          </c:val>
          <c:smooth val="0"/>
          <c:extLst xmlns:c16r2="http://schemas.microsoft.com/office/drawing/2015/06/chart">
            <c:ext xmlns:c16="http://schemas.microsoft.com/office/drawing/2014/chart" uri="{C3380CC4-5D6E-409C-BE32-E72D297353CC}">
              <c16:uniqueId val="{00000001-9937-4C15-91CB-1012A38E5BB9}"/>
            </c:ext>
          </c:extLst>
        </c:ser>
        <c:dLbls>
          <c:showLegendKey val="0"/>
          <c:showVal val="0"/>
          <c:showCatName val="0"/>
          <c:showSerName val="0"/>
          <c:showPercent val="0"/>
          <c:showBubbleSize val="0"/>
        </c:dLbls>
        <c:marker val="1"/>
        <c:smooth val="0"/>
        <c:axId val="-257636016"/>
        <c:axId val="-257631120"/>
      </c:lineChart>
      <c:dateAx>
        <c:axId val="-257636016"/>
        <c:scaling>
          <c:orientation val="minMax"/>
        </c:scaling>
        <c:delete val="1"/>
        <c:axPos val="b"/>
        <c:numFmt formatCode="&quot;H&quot;yy" sourceLinked="1"/>
        <c:majorTickMark val="none"/>
        <c:minorTickMark val="none"/>
        <c:tickLblPos val="none"/>
        <c:crossAx val="-257631120"/>
        <c:crosses val="autoZero"/>
        <c:auto val="1"/>
        <c:lblOffset val="100"/>
        <c:baseTimeUnit val="years"/>
      </c:dateAx>
      <c:valAx>
        <c:axId val="-25763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3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64.290000000000006</c:v>
                </c:pt>
                <c:pt idx="1">
                  <c:v>67.010000000000005</c:v>
                </c:pt>
                <c:pt idx="2">
                  <c:v>69.09</c:v>
                </c:pt>
                <c:pt idx="3">
                  <c:v>69.39</c:v>
                </c:pt>
                <c:pt idx="4">
                  <c:v>64.45</c:v>
                </c:pt>
              </c:numCache>
            </c:numRef>
          </c:val>
          <c:extLst xmlns:c16r2="http://schemas.microsoft.com/office/drawing/2015/06/chart">
            <c:ext xmlns:c16="http://schemas.microsoft.com/office/drawing/2014/chart" uri="{C3380CC4-5D6E-409C-BE32-E72D297353CC}">
              <c16:uniqueId val="{00000000-AC40-4F2E-95FC-E6CA00699136}"/>
            </c:ext>
          </c:extLst>
        </c:ser>
        <c:dLbls>
          <c:showLegendKey val="0"/>
          <c:showVal val="0"/>
          <c:showCatName val="0"/>
          <c:showSerName val="0"/>
          <c:showPercent val="0"/>
          <c:showBubbleSize val="0"/>
        </c:dLbls>
        <c:gapWidth val="150"/>
        <c:axId val="-257635472"/>
        <c:axId val="-257641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72.42</c:v>
                </c:pt>
                <c:pt idx="1">
                  <c:v>73.069999999999993</c:v>
                </c:pt>
                <c:pt idx="2">
                  <c:v>72.78</c:v>
                </c:pt>
                <c:pt idx="3">
                  <c:v>71.33</c:v>
                </c:pt>
                <c:pt idx="4">
                  <c:v>71.150000000000006</c:v>
                </c:pt>
              </c:numCache>
            </c:numRef>
          </c:val>
          <c:smooth val="0"/>
          <c:extLst xmlns:c16r2="http://schemas.microsoft.com/office/drawing/2015/06/chart">
            <c:ext xmlns:c16="http://schemas.microsoft.com/office/drawing/2014/chart" uri="{C3380CC4-5D6E-409C-BE32-E72D297353CC}">
              <c16:uniqueId val="{00000001-AC40-4F2E-95FC-E6CA00699136}"/>
            </c:ext>
          </c:extLst>
        </c:ser>
        <c:dLbls>
          <c:showLegendKey val="0"/>
          <c:showVal val="0"/>
          <c:showCatName val="0"/>
          <c:showSerName val="0"/>
          <c:showPercent val="0"/>
          <c:showBubbleSize val="0"/>
        </c:dLbls>
        <c:marker val="1"/>
        <c:smooth val="0"/>
        <c:axId val="-257635472"/>
        <c:axId val="-257641456"/>
      </c:lineChart>
      <c:dateAx>
        <c:axId val="-257635472"/>
        <c:scaling>
          <c:orientation val="minMax"/>
        </c:scaling>
        <c:delete val="1"/>
        <c:axPos val="b"/>
        <c:numFmt formatCode="&quot;H&quot;yy" sourceLinked="1"/>
        <c:majorTickMark val="none"/>
        <c:minorTickMark val="none"/>
        <c:tickLblPos val="none"/>
        <c:crossAx val="-257641456"/>
        <c:crosses val="autoZero"/>
        <c:auto val="1"/>
        <c:lblOffset val="100"/>
        <c:baseTimeUnit val="years"/>
      </c:dateAx>
      <c:valAx>
        <c:axId val="-25764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3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113.51</c:v>
                </c:pt>
                <c:pt idx="1">
                  <c:v>106.42</c:v>
                </c:pt>
                <c:pt idx="2">
                  <c:v>95.8</c:v>
                </c:pt>
                <c:pt idx="3">
                  <c:v>102.41</c:v>
                </c:pt>
                <c:pt idx="4">
                  <c:v>87.07</c:v>
                </c:pt>
              </c:numCache>
            </c:numRef>
          </c:val>
          <c:extLst xmlns:c16r2="http://schemas.microsoft.com/office/drawing/2015/06/chart">
            <c:ext xmlns:c16="http://schemas.microsoft.com/office/drawing/2014/chart" uri="{C3380CC4-5D6E-409C-BE32-E72D297353CC}">
              <c16:uniqueId val="{00000000-9ECF-472F-A405-09E6621BB17F}"/>
            </c:ext>
          </c:extLst>
        </c:ser>
        <c:dLbls>
          <c:showLegendKey val="0"/>
          <c:showVal val="0"/>
          <c:showCatName val="0"/>
          <c:showSerName val="0"/>
          <c:showPercent val="0"/>
          <c:showBubbleSize val="0"/>
        </c:dLbls>
        <c:gapWidth val="150"/>
        <c:axId val="-349406800"/>
        <c:axId val="-349406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78.510000000000005</c:v>
                </c:pt>
                <c:pt idx="1">
                  <c:v>77.91</c:v>
                </c:pt>
                <c:pt idx="2">
                  <c:v>79.099999999999994</c:v>
                </c:pt>
                <c:pt idx="3">
                  <c:v>79.33</c:v>
                </c:pt>
                <c:pt idx="4">
                  <c:v>73.540000000000006</c:v>
                </c:pt>
              </c:numCache>
            </c:numRef>
          </c:val>
          <c:smooth val="0"/>
          <c:extLst xmlns:c16r2="http://schemas.microsoft.com/office/drawing/2015/06/chart">
            <c:ext xmlns:c16="http://schemas.microsoft.com/office/drawing/2014/chart" uri="{C3380CC4-5D6E-409C-BE32-E72D297353CC}">
              <c16:uniqueId val="{00000001-9ECF-472F-A405-09E6621BB17F}"/>
            </c:ext>
          </c:extLst>
        </c:ser>
        <c:dLbls>
          <c:showLegendKey val="0"/>
          <c:showVal val="0"/>
          <c:showCatName val="0"/>
          <c:showSerName val="0"/>
          <c:showPercent val="0"/>
          <c:showBubbleSize val="0"/>
        </c:dLbls>
        <c:marker val="1"/>
        <c:smooth val="0"/>
        <c:axId val="-349406800"/>
        <c:axId val="-349406256"/>
      </c:lineChart>
      <c:dateAx>
        <c:axId val="-349406800"/>
        <c:scaling>
          <c:orientation val="minMax"/>
        </c:scaling>
        <c:delete val="1"/>
        <c:axPos val="b"/>
        <c:numFmt formatCode="&quot;H&quot;yy" sourceLinked="1"/>
        <c:majorTickMark val="none"/>
        <c:minorTickMark val="none"/>
        <c:tickLblPos val="none"/>
        <c:crossAx val="-349406256"/>
        <c:crosses val="autoZero"/>
        <c:auto val="1"/>
        <c:lblOffset val="100"/>
        <c:baseTimeUnit val="years"/>
      </c:dateAx>
      <c:valAx>
        <c:axId val="-349406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0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0D-48F6-9442-F61C7F4520C0}"/>
            </c:ext>
          </c:extLst>
        </c:ser>
        <c:dLbls>
          <c:showLegendKey val="0"/>
          <c:showVal val="0"/>
          <c:showCatName val="0"/>
          <c:showSerName val="0"/>
          <c:showPercent val="0"/>
          <c:showBubbleSize val="0"/>
        </c:dLbls>
        <c:gapWidth val="150"/>
        <c:axId val="-349405712"/>
        <c:axId val="-34940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0D-48F6-9442-F61C7F4520C0}"/>
            </c:ext>
          </c:extLst>
        </c:ser>
        <c:dLbls>
          <c:showLegendKey val="0"/>
          <c:showVal val="0"/>
          <c:showCatName val="0"/>
          <c:showSerName val="0"/>
          <c:showPercent val="0"/>
          <c:showBubbleSize val="0"/>
        </c:dLbls>
        <c:marker val="1"/>
        <c:smooth val="0"/>
        <c:axId val="-349405712"/>
        <c:axId val="-349405168"/>
      </c:lineChart>
      <c:dateAx>
        <c:axId val="-349405712"/>
        <c:scaling>
          <c:orientation val="minMax"/>
        </c:scaling>
        <c:delete val="1"/>
        <c:axPos val="b"/>
        <c:numFmt formatCode="&quot;H&quot;yy" sourceLinked="1"/>
        <c:majorTickMark val="none"/>
        <c:minorTickMark val="none"/>
        <c:tickLblPos val="none"/>
        <c:crossAx val="-349405168"/>
        <c:crosses val="autoZero"/>
        <c:auto val="1"/>
        <c:lblOffset val="100"/>
        <c:baseTimeUnit val="years"/>
      </c:dateAx>
      <c:valAx>
        <c:axId val="-349405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405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218-4C3E-BFD8-F7EF1F4BBBCD}"/>
            </c:ext>
          </c:extLst>
        </c:ser>
        <c:dLbls>
          <c:showLegendKey val="0"/>
          <c:showVal val="0"/>
          <c:showCatName val="0"/>
          <c:showSerName val="0"/>
          <c:showPercent val="0"/>
          <c:showBubbleSize val="0"/>
        </c:dLbls>
        <c:gapWidth val="150"/>
        <c:axId val="-257627856"/>
        <c:axId val="-25763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218-4C3E-BFD8-F7EF1F4BBBCD}"/>
            </c:ext>
          </c:extLst>
        </c:ser>
        <c:dLbls>
          <c:showLegendKey val="0"/>
          <c:showVal val="0"/>
          <c:showCatName val="0"/>
          <c:showSerName val="0"/>
          <c:showPercent val="0"/>
          <c:showBubbleSize val="0"/>
        </c:dLbls>
        <c:marker val="1"/>
        <c:smooth val="0"/>
        <c:axId val="-257627856"/>
        <c:axId val="-257634384"/>
      </c:lineChart>
      <c:dateAx>
        <c:axId val="-257627856"/>
        <c:scaling>
          <c:orientation val="minMax"/>
        </c:scaling>
        <c:delete val="1"/>
        <c:axPos val="b"/>
        <c:numFmt formatCode="&quot;H&quot;yy" sourceLinked="1"/>
        <c:majorTickMark val="none"/>
        <c:minorTickMark val="none"/>
        <c:tickLblPos val="none"/>
        <c:crossAx val="-257634384"/>
        <c:crosses val="autoZero"/>
        <c:auto val="1"/>
        <c:lblOffset val="100"/>
        <c:baseTimeUnit val="years"/>
      </c:dateAx>
      <c:valAx>
        <c:axId val="-25763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2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C3E-44D0-9D33-7435E41D18F1}"/>
            </c:ext>
          </c:extLst>
        </c:ser>
        <c:dLbls>
          <c:showLegendKey val="0"/>
          <c:showVal val="0"/>
          <c:showCatName val="0"/>
          <c:showSerName val="0"/>
          <c:showPercent val="0"/>
          <c:showBubbleSize val="0"/>
        </c:dLbls>
        <c:gapWidth val="150"/>
        <c:axId val="-257640912"/>
        <c:axId val="-25763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C3E-44D0-9D33-7435E41D18F1}"/>
            </c:ext>
          </c:extLst>
        </c:ser>
        <c:dLbls>
          <c:showLegendKey val="0"/>
          <c:showVal val="0"/>
          <c:showCatName val="0"/>
          <c:showSerName val="0"/>
          <c:showPercent val="0"/>
          <c:showBubbleSize val="0"/>
        </c:dLbls>
        <c:marker val="1"/>
        <c:smooth val="0"/>
        <c:axId val="-257640912"/>
        <c:axId val="-257630032"/>
      </c:lineChart>
      <c:dateAx>
        <c:axId val="-257640912"/>
        <c:scaling>
          <c:orientation val="minMax"/>
        </c:scaling>
        <c:delete val="1"/>
        <c:axPos val="b"/>
        <c:numFmt formatCode="&quot;H&quot;yy" sourceLinked="1"/>
        <c:majorTickMark val="none"/>
        <c:minorTickMark val="none"/>
        <c:tickLblPos val="none"/>
        <c:crossAx val="-257630032"/>
        <c:crosses val="autoZero"/>
        <c:auto val="1"/>
        <c:lblOffset val="100"/>
        <c:baseTimeUnit val="years"/>
      </c:dateAx>
      <c:valAx>
        <c:axId val="-25763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4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797-4874-A23B-E1801F3D01D6}"/>
            </c:ext>
          </c:extLst>
        </c:ser>
        <c:dLbls>
          <c:showLegendKey val="0"/>
          <c:showVal val="0"/>
          <c:showCatName val="0"/>
          <c:showSerName val="0"/>
          <c:showPercent val="0"/>
          <c:showBubbleSize val="0"/>
        </c:dLbls>
        <c:gapWidth val="150"/>
        <c:axId val="-257626768"/>
        <c:axId val="-25762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797-4874-A23B-E1801F3D01D6}"/>
            </c:ext>
          </c:extLst>
        </c:ser>
        <c:dLbls>
          <c:showLegendKey val="0"/>
          <c:showVal val="0"/>
          <c:showCatName val="0"/>
          <c:showSerName val="0"/>
          <c:showPercent val="0"/>
          <c:showBubbleSize val="0"/>
        </c:dLbls>
        <c:marker val="1"/>
        <c:smooth val="0"/>
        <c:axId val="-257626768"/>
        <c:axId val="-257626224"/>
      </c:lineChart>
      <c:dateAx>
        <c:axId val="-257626768"/>
        <c:scaling>
          <c:orientation val="minMax"/>
        </c:scaling>
        <c:delete val="1"/>
        <c:axPos val="b"/>
        <c:numFmt formatCode="&quot;H&quot;yy" sourceLinked="1"/>
        <c:majorTickMark val="none"/>
        <c:minorTickMark val="none"/>
        <c:tickLblPos val="none"/>
        <c:crossAx val="-257626224"/>
        <c:crosses val="autoZero"/>
        <c:auto val="1"/>
        <c:lblOffset val="100"/>
        <c:baseTimeUnit val="years"/>
      </c:dateAx>
      <c:valAx>
        <c:axId val="-2576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26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633.46</c:v>
                </c:pt>
                <c:pt idx="1">
                  <c:v>793.65</c:v>
                </c:pt>
                <c:pt idx="2">
                  <c:v>893.51</c:v>
                </c:pt>
                <c:pt idx="3">
                  <c:v>1025.54</c:v>
                </c:pt>
                <c:pt idx="4">
                  <c:v>1023.35</c:v>
                </c:pt>
              </c:numCache>
            </c:numRef>
          </c:val>
          <c:extLst xmlns:c16r2="http://schemas.microsoft.com/office/drawing/2015/06/chart">
            <c:ext xmlns:c16="http://schemas.microsoft.com/office/drawing/2014/chart" uri="{C3380CC4-5D6E-409C-BE32-E72D297353CC}">
              <c16:uniqueId val="{00000000-8601-4BC3-976A-368908CCF931}"/>
            </c:ext>
          </c:extLst>
        </c:ser>
        <c:dLbls>
          <c:showLegendKey val="0"/>
          <c:showVal val="0"/>
          <c:showCatName val="0"/>
          <c:showSerName val="0"/>
          <c:showPercent val="0"/>
          <c:showBubbleSize val="0"/>
        </c:dLbls>
        <c:gapWidth val="150"/>
        <c:axId val="-257640368"/>
        <c:axId val="-257634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1061.58</c:v>
                </c:pt>
                <c:pt idx="1">
                  <c:v>1007.7</c:v>
                </c:pt>
                <c:pt idx="2">
                  <c:v>1018.52</c:v>
                </c:pt>
                <c:pt idx="3">
                  <c:v>949.61</c:v>
                </c:pt>
                <c:pt idx="4">
                  <c:v>918.84</c:v>
                </c:pt>
              </c:numCache>
            </c:numRef>
          </c:val>
          <c:smooth val="0"/>
          <c:extLst xmlns:c16r2="http://schemas.microsoft.com/office/drawing/2015/06/chart">
            <c:ext xmlns:c16="http://schemas.microsoft.com/office/drawing/2014/chart" uri="{C3380CC4-5D6E-409C-BE32-E72D297353CC}">
              <c16:uniqueId val="{00000001-8601-4BC3-976A-368908CCF931}"/>
            </c:ext>
          </c:extLst>
        </c:ser>
        <c:dLbls>
          <c:showLegendKey val="0"/>
          <c:showVal val="0"/>
          <c:showCatName val="0"/>
          <c:showSerName val="0"/>
          <c:showPercent val="0"/>
          <c:showBubbleSize val="0"/>
        </c:dLbls>
        <c:marker val="1"/>
        <c:smooth val="0"/>
        <c:axId val="-257640368"/>
        <c:axId val="-257634928"/>
      </c:lineChart>
      <c:dateAx>
        <c:axId val="-257640368"/>
        <c:scaling>
          <c:orientation val="minMax"/>
        </c:scaling>
        <c:delete val="1"/>
        <c:axPos val="b"/>
        <c:numFmt formatCode="&quot;H&quot;yy" sourceLinked="1"/>
        <c:majorTickMark val="none"/>
        <c:minorTickMark val="none"/>
        <c:tickLblPos val="none"/>
        <c:crossAx val="-257634928"/>
        <c:crosses val="autoZero"/>
        <c:auto val="1"/>
        <c:lblOffset val="100"/>
        <c:baseTimeUnit val="years"/>
      </c:dateAx>
      <c:valAx>
        <c:axId val="-25763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40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109.53</c:v>
                </c:pt>
                <c:pt idx="1">
                  <c:v>102.68</c:v>
                </c:pt>
                <c:pt idx="2">
                  <c:v>90.9</c:v>
                </c:pt>
                <c:pt idx="3">
                  <c:v>91.43</c:v>
                </c:pt>
                <c:pt idx="4">
                  <c:v>68.98</c:v>
                </c:pt>
              </c:numCache>
            </c:numRef>
          </c:val>
          <c:extLst xmlns:c16r2="http://schemas.microsoft.com/office/drawing/2015/06/chart">
            <c:ext xmlns:c16="http://schemas.microsoft.com/office/drawing/2014/chart" uri="{C3380CC4-5D6E-409C-BE32-E72D297353CC}">
              <c16:uniqueId val="{00000000-5AFA-4083-9520-B3436E7E50FF}"/>
            </c:ext>
          </c:extLst>
        </c:ser>
        <c:dLbls>
          <c:showLegendKey val="0"/>
          <c:showVal val="0"/>
          <c:showCatName val="0"/>
          <c:showSerName val="0"/>
          <c:showPercent val="0"/>
          <c:showBubbleSize val="0"/>
        </c:dLbls>
        <c:gapWidth val="150"/>
        <c:axId val="-257639280"/>
        <c:axId val="-257628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58.52</c:v>
                </c:pt>
                <c:pt idx="1">
                  <c:v>59.22</c:v>
                </c:pt>
                <c:pt idx="2">
                  <c:v>58.79</c:v>
                </c:pt>
                <c:pt idx="3">
                  <c:v>58.41</c:v>
                </c:pt>
                <c:pt idx="4">
                  <c:v>58.27</c:v>
                </c:pt>
              </c:numCache>
            </c:numRef>
          </c:val>
          <c:smooth val="0"/>
          <c:extLst xmlns:c16r2="http://schemas.microsoft.com/office/drawing/2015/06/chart">
            <c:ext xmlns:c16="http://schemas.microsoft.com/office/drawing/2014/chart" uri="{C3380CC4-5D6E-409C-BE32-E72D297353CC}">
              <c16:uniqueId val="{00000001-5AFA-4083-9520-B3436E7E50FF}"/>
            </c:ext>
          </c:extLst>
        </c:ser>
        <c:dLbls>
          <c:showLegendKey val="0"/>
          <c:showVal val="0"/>
          <c:showCatName val="0"/>
          <c:showSerName val="0"/>
          <c:showPercent val="0"/>
          <c:showBubbleSize val="0"/>
        </c:dLbls>
        <c:marker val="1"/>
        <c:smooth val="0"/>
        <c:axId val="-257639280"/>
        <c:axId val="-257628400"/>
      </c:lineChart>
      <c:dateAx>
        <c:axId val="-257639280"/>
        <c:scaling>
          <c:orientation val="minMax"/>
        </c:scaling>
        <c:delete val="1"/>
        <c:axPos val="b"/>
        <c:numFmt formatCode="&quot;H&quot;yy" sourceLinked="1"/>
        <c:majorTickMark val="none"/>
        <c:minorTickMark val="none"/>
        <c:tickLblPos val="none"/>
        <c:crossAx val="-257628400"/>
        <c:crosses val="autoZero"/>
        <c:auto val="1"/>
        <c:lblOffset val="100"/>
        <c:baseTimeUnit val="years"/>
      </c:dateAx>
      <c:valAx>
        <c:axId val="-257628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3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187.19</c:v>
                </c:pt>
                <c:pt idx="1">
                  <c:v>199.09</c:v>
                </c:pt>
                <c:pt idx="2">
                  <c:v>226.88</c:v>
                </c:pt>
                <c:pt idx="3">
                  <c:v>226.5</c:v>
                </c:pt>
                <c:pt idx="4">
                  <c:v>301.73</c:v>
                </c:pt>
              </c:numCache>
            </c:numRef>
          </c:val>
          <c:extLst xmlns:c16r2="http://schemas.microsoft.com/office/drawing/2015/06/chart">
            <c:ext xmlns:c16="http://schemas.microsoft.com/office/drawing/2014/chart" uri="{C3380CC4-5D6E-409C-BE32-E72D297353CC}">
              <c16:uniqueId val="{00000000-FD00-4FB3-B22C-8185918B9F92}"/>
            </c:ext>
          </c:extLst>
        </c:ser>
        <c:dLbls>
          <c:showLegendKey val="0"/>
          <c:showVal val="0"/>
          <c:showCatName val="0"/>
          <c:showSerName val="0"/>
          <c:showPercent val="0"/>
          <c:showBubbleSize val="0"/>
        </c:dLbls>
        <c:gapWidth val="150"/>
        <c:axId val="-257638736"/>
        <c:axId val="-257627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296.3</c:v>
                </c:pt>
                <c:pt idx="1">
                  <c:v>292.89999999999998</c:v>
                </c:pt>
                <c:pt idx="2">
                  <c:v>298.25</c:v>
                </c:pt>
                <c:pt idx="3">
                  <c:v>303.27999999999997</c:v>
                </c:pt>
                <c:pt idx="4">
                  <c:v>303.81</c:v>
                </c:pt>
              </c:numCache>
            </c:numRef>
          </c:val>
          <c:smooth val="0"/>
          <c:extLst xmlns:c16r2="http://schemas.microsoft.com/office/drawing/2015/06/chart">
            <c:ext xmlns:c16="http://schemas.microsoft.com/office/drawing/2014/chart" uri="{C3380CC4-5D6E-409C-BE32-E72D297353CC}">
              <c16:uniqueId val="{00000001-FD00-4FB3-B22C-8185918B9F92}"/>
            </c:ext>
          </c:extLst>
        </c:ser>
        <c:dLbls>
          <c:showLegendKey val="0"/>
          <c:showVal val="0"/>
          <c:showCatName val="0"/>
          <c:showSerName val="0"/>
          <c:showPercent val="0"/>
          <c:showBubbleSize val="0"/>
        </c:dLbls>
        <c:marker val="1"/>
        <c:smooth val="0"/>
        <c:axId val="-257638736"/>
        <c:axId val="-257627312"/>
      </c:lineChart>
      <c:dateAx>
        <c:axId val="-257638736"/>
        <c:scaling>
          <c:orientation val="minMax"/>
        </c:scaling>
        <c:delete val="1"/>
        <c:axPos val="b"/>
        <c:numFmt formatCode="&quot;H&quot;yy" sourceLinked="1"/>
        <c:majorTickMark val="none"/>
        <c:minorTickMark val="none"/>
        <c:tickLblPos val="none"/>
        <c:crossAx val="-257627312"/>
        <c:crosses val="autoZero"/>
        <c:auto val="1"/>
        <c:lblOffset val="100"/>
        <c:baseTimeUnit val="years"/>
      </c:dateAx>
      <c:valAx>
        <c:axId val="-25762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763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北海道　上ノ国町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15">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D3</v>
      </c>
      <c r="X8" s="36"/>
      <c r="Y8" s="36"/>
      <c r="Z8" s="36"/>
      <c r="AA8" s="36"/>
      <c r="AB8" s="36"/>
      <c r="AC8" s="36"/>
      <c r="AD8" s="36" t="str">
        <f>データ!$M$6</f>
        <v>非設置</v>
      </c>
      <c r="AE8" s="36"/>
      <c r="AF8" s="36"/>
      <c r="AG8" s="36"/>
      <c r="AH8" s="36"/>
      <c r="AI8" s="36"/>
      <c r="AJ8" s="36"/>
      <c r="AK8" s="2"/>
      <c r="AL8" s="37">
        <f>データ!$R$6</f>
        <v>4467</v>
      </c>
      <c r="AM8" s="37"/>
      <c r="AN8" s="37"/>
      <c r="AO8" s="37"/>
      <c r="AP8" s="37"/>
      <c r="AQ8" s="37"/>
      <c r="AR8" s="37"/>
      <c r="AS8" s="37"/>
      <c r="AT8" s="38">
        <f>データ!$S$6</f>
        <v>547.72</v>
      </c>
      <c r="AU8" s="38"/>
      <c r="AV8" s="38"/>
      <c r="AW8" s="38"/>
      <c r="AX8" s="38"/>
      <c r="AY8" s="38"/>
      <c r="AZ8" s="38"/>
      <c r="BA8" s="38"/>
      <c r="BB8" s="38">
        <f>データ!$T$6</f>
        <v>8.16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95.93</v>
      </c>
      <c r="Q10" s="38"/>
      <c r="R10" s="38"/>
      <c r="S10" s="38"/>
      <c r="T10" s="38"/>
      <c r="U10" s="38"/>
      <c r="V10" s="38"/>
      <c r="W10" s="37">
        <f>データ!$Q$6</f>
        <v>3000</v>
      </c>
      <c r="X10" s="37"/>
      <c r="Y10" s="37"/>
      <c r="Z10" s="37"/>
      <c r="AA10" s="37"/>
      <c r="AB10" s="37"/>
      <c r="AC10" s="37"/>
      <c r="AD10" s="2"/>
      <c r="AE10" s="2"/>
      <c r="AF10" s="2"/>
      <c r="AG10" s="2"/>
      <c r="AH10" s="2"/>
      <c r="AI10" s="2"/>
      <c r="AJ10" s="2"/>
      <c r="AK10" s="2"/>
      <c r="AL10" s="37">
        <f>データ!$U$6</f>
        <v>4244</v>
      </c>
      <c r="AM10" s="37"/>
      <c r="AN10" s="37"/>
      <c r="AO10" s="37"/>
      <c r="AP10" s="37"/>
      <c r="AQ10" s="37"/>
      <c r="AR10" s="37"/>
      <c r="AS10" s="37"/>
      <c r="AT10" s="38">
        <f>データ!$V$6</f>
        <v>272.56</v>
      </c>
      <c r="AU10" s="38"/>
      <c r="AV10" s="38"/>
      <c r="AW10" s="38"/>
      <c r="AX10" s="38"/>
      <c r="AY10" s="38"/>
      <c r="AZ10" s="38"/>
      <c r="BA10" s="38"/>
      <c r="BB10" s="38">
        <f>データ!$W$6</f>
        <v>15.57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116</v>
      </c>
      <c r="BM16" s="48"/>
      <c r="BN16" s="48"/>
      <c r="BO16" s="48"/>
      <c r="BP16" s="48"/>
      <c r="BQ16" s="48"/>
      <c r="BR16" s="48"/>
      <c r="BS16" s="48"/>
      <c r="BT16" s="48"/>
      <c r="BU16" s="48"/>
      <c r="BV16" s="48"/>
      <c r="BW16" s="48"/>
      <c r="BX16" s="48"/>
      <c r="BY16" s="48"/>
      <c r="BZ16" s="4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114</v>
      </c>
      <c r="BM47" s="48"/>
      <c r="BN47" s="48"/>
      <c r="BO47" s="48"/>
      <c r="BP47" s="48"/>
      <c r="BQ47" s="48"/>
      <c r="BR47" s="48"/>
      <c r="BS47" s="48"/>
      <c r="BT47" s="48"/>
      <c r="BU47" s="48"/>
      <c r="BV47" s="48"/>
      <c r="BW47" s="48"/>
      <c r="BX47" s="48"/>
      <c r="BY47" s="48"/>
      <c r="BZ47" s="4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115</v>
      </c>
      <c r="BM66" s="48"/>
      <c r="BN66" s="48"/>
      <c r="BO66" s="48"/>
      <c r="BP66" s="48"/>
      <c r="BQ66" s="48"/>
      <c r="BR66" s="48"/>
      <c r="BS66" s="48"/>
      <c r="BT66" s="48"/>
      <c r="BU66" s="48"/>
      <c r="BV66" s="48"/>
      <c r="BW66" s="48"/>
      <c r="BX66" s="48"/>
      <c r="BY66" s="48"/>
      <c r="BZ66" s="4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41</v>
      </c>
      <c r="N85" s="13" t="s">
        <v>41</v>
      </c>
      <c r="O85" s="13" t="str">
        <f>データ!EN6</f>
        <v>【0.58】</v>
      </c>
    </row>
  </sheetData>
  <sheetProtection algorithmName="SHA-512" hashValue="381Irby29E7EneVCEyEfFJOL1v3qNaa+cQ9Z4+gozcBouQ5PHoarelt01ZDTMBjX53z9sdSpQL/Yrmr3A6wzkg==" saltValue="Wzkm91Xqa9NfBnnJ2xKYfg=="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42</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43</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44</v>
      </c>
      <c r="B3" s="16" t="s">
        <v>45</v>
      </c>
      <c r="C3" s="16" t="s">
        <v>46</v>
      </c>
      <c r="D3" s="16" t="s">
        <v>47</v>
      </c>
      <c r="E3" s="16" t="s">
        <v>48</v>
      </c>
      <c r="F3" s="16" t="s">
        <v>49</v>
      </c>
      <c r="G3" s="16" t="s">
        <v>50</v>
      </c>
      <c r="H3" s="72" t="s">
        <v>51</v>
      </c>
      <c r="I3" s="73"/>
      <c r="J3" s="73"/>
      <c r="K3" s="73"/>
      <c r="L3" s="73"/>
      <c r="M3" s="73"/>
      <c r="N3" s="73"/>
      <c r="O3" s="73"/>
      <c r="P3" s="73"/>
      <c r="Q3" s="73"/>
      <c r="R3" s="73"/>
      <c r="S3" s="73"/>
      <c r="T3" s="73"/>
      <c r="U3" s="73"/>
      <c r="V3" s="73"/>
      <c r="W3" s="74"/>
      <c r="X3" s="78" t="s">
        <v>52</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27</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15">
      <c r="A4" s="15" t="s">
        <v>53</v>
      </c>
      <c r="B4" s="17"/>
      <c r="C4" s="17"/>
      <c r="D4" s="17"/>
      <c r="E4" s="17"/>
      <c r="F4" s="17"/>
      <c r="G4" s="17"/>
      <c r="H4" s="75"/>
      <c r="I4" s="76"/>
      <c r="J4" s="76"/>
      <c r="K4" s="76"/>
      <c r="L4" s="76"/>
      <c r="M4" s="76"/>
      <c r="N4" s="76"/>
      <c r="O4" s="76"/>
      <c r="P4" s="76"/>
      <c r="Q4" s="76"/>
      <c r="R4" s="76"/>
      <c r="S4" s="76"/>
      <c r="T4" s="76"/>
      <c r="U4" s="76"/>
      <c r="V4" s="76"/>
      <c r="W4" s="77"/>
      <c r="X4" s="71" t="s">
        <v>54</v>
      </c>
      <c r="Y4" s="71"/>
      <c r="Z4" s="71"/>
      <c r="AA4" s="71"/>
      <c r="AB4" s="71"/>
      <c r="AC4" s="71"/>
      <c r="AD4" s="71"/>
      <c r="AE4" s="71"/>
      <c r="AF4" s="71"/>
      <c r="AG4" s="71"/>
      <c r="AH4" s="71"/>
      <c r="AI4" s="71" t="s">
        <v>55</v>
      </c>
      <c r="AJ4" s="71"/>
      <c r="AK4" s="71"/>
      <c r="AL4" s="71"/>
      <c r="AM4" s="71"/>
      <c r="AN4" s="71"/>
      <c r="AO4" s="71"/>
      <c r="AP4" s="71"/>
      <c r="AQ4" s="71"/>
      <c r="AR4" s="71"/>
      <c r="AS4" s="71"/>
      <c r="AT4" s="71" t="s">
        <v>56</v>
      </c>
      <c r="AU4" s="71"/>
      <c r="AV4" s="71"/>
      <c r="AW4" s="71"/>
      <c r="AX4" s="71"/>
      <c r="AY4" s="71"/>
      <c r="AZ4" s="71"/>
      <c r="BA4" s="71"/>
      <c r="BB4" s="71"/>
      <c r="BC4" s="71"/>
      <c r="BD4" s="71"/>
      <c r="BE4" s="71" t="s">
        <v>57</v>
      </c>
      <c r="BF4" s="71"/>
      <c r="BG4" s="71"/>
      <c r="BH4" s="71"/>
      <c r="BI4" s="71"/>
      <c r="BJ4" s="71"/>
      <c r="BK4" s="71"/>
      <c r="BL4" s="71"/>
      <c r="BM4" s="71"/>
      <c r="BN4" s="71"/>
      <c r="BO4" s="71"/>
      <c r="BP4" s="71" t="s">
        <v>58</v>
      </c>
      <c r="BQ4" s="71"/>
      <c r="BR4" s="71"/>
      <c r="BS4" s="71"/>
      <c r="BT4" s="71"/>
      <c r="BU4" s="71"/>
      <c r="BV4" s="71"/>
      <c r="BW4" s="71"/>
      <c r="BX4" s="71"/>
      <c r="BY4" s="71"/>
      <c r="BZ4" s="71"/>
      <c r="CA4" s="71" t="s">
        <v>59</v>
      </c>
      <c r="CB4" s="71"/>
      <c r="CC4" s="71"/>
      <c r="CD4" s="71"/>
      <c r="CE4" s="71"/>
      <c r="CF4" s="71"/>
      <c r="CG4" s="71"/>
      <c r="CH4" s="71"/>
      <c r="CI4" s="71"/>
      <c r="CJ4" s="71"/>
      <c r="CK4" s="71"/>
      <c r="CL4" s="71" t="s">
        <v>60</v>
      </c>
      <c r="CM4" s="71"/>
      <c r="CN4" s="71"/>
      <c r="CO4" s="71"/>
      <c r="CP4" s="71"/>
      <c r="CQ4" s="71"/>
      <c r="CR4" s="71"/>
      <c r="CS4" s="71"/>
      <c r="CT4" s="71"/>
      <c r="CU4" s="71"/>
      <c r="CV4" s="71"/>
      <c r="CW4" s="71" t="s">
        <v>61</v>
      </c>
      <c r="CX4" s="71"/>
      <c r="CY4" s="71"/>
      <c r="CZ4" s="71"/>
      <c r="DA4" s="71"/>
      <c r="DB4" s="71"/>
      <c r="DC4" s="71"/>
      <c r="DD4" s="71"/>
      <c r="DE4" s="71"/>
      <c r="DF4" s="71"/>
      <c r="DG4" s="71"/>
      <c r="DH4" s="71" t="s">
        <v>62</v>
      </c>
      <c r="DI4" s="71"/>
      <c r="DJ4" s="71"/>
      <c r="DK4" s="71"/>
      <c r="DL4" s="71"/>
      <c r="DM4" s="71"/>
      <c r="DN4" s="71"/>
      <c r="DO4" s="71"/>
      <c r="DP4" s="71"/>
      <c r="DQ4" s="71"/>
      <c r="DR4" s="71"/>
      <c r="DS4" s="71" t="s">
        <v>63</v>
      </c>
      <c r="DT4" s="71"/>
      <c r="DU4" s="71"/>
      <c r="DV4" s="71"/>
      <c r="DW4" s="71"/>
      <c r="DX4" s="71"/>
      <c r="DY4" s="71"/>
      <c r="DZ4" s="71"/>
      <c r="EA4" s="71"/>
      <c r="EB4" s="71"/>
      <c r="EC4" s="71"/>
      <c r="ED4" s="71" t="s">
        <v>64</v>
      </c>
      <c r="EE4" s="71"/>
      <c r="EF4" s="71"/>
      <c r="EG4" s="71"/>
      <c r="EH4" s="71"/>
      <c r="EI4" s="71"/>
      <c r="EJ4" s="71"/>
      <c r="EK4" s="71"/>
      <c r="EL4" s="71"/>
      <c r="EM4" s="71"/>
      <c r="EN4" s="71"/>
    </row>
    <row r="5" spans="1:144" x14ac:dyDescent="0.15">
      <c r="A5" s="15" t="s">
        <v>65</v>
      </c>
      <c r="B5" s="18"/>
      <c r="C5" s="18"/>
      <c r="D5" s="18"/>
      <c r="E5" s="18"/>
      <c r="F5" s="18"/>
      <c r="G5" s="18"/>
      <c r="H5" s="19" t="s">
        <v>66</v>
      </c>
      <c r="I5" s="19" t="s">
        <v>67</v>
      </c>
      <c r="J5" s="19" t="s">
        <v>68</v>
      </c>
      <c r="K5" s="19" t="s">
        <v>69</v>
      </c>
      <c r="L5" s="19" t="s">
        <v>70</v>
      </c>
      <c r="M5" s="19" t="s">
        <v>71</v>
      </c>
      <c r="N5" s="19" t="s">
        <v>72</v>
      </c>
      <c r="O5" s="19" t="s">
        <v>73</v>
      </c>
      <c r="P5" s="19" t="s">
        <v>74</v>
      </c>
      <c r="Q5" s="19" t="s">
        <v>75</v>
      </c>
      <c r="R5" s="19" t="s">
        <v>76</v>
      </c>
      <c r="S5" s="19" t="s">
        <v>77</v>
      </c>
      <c r="T5" s="19" t="s">
        <v>78</v>
      </c>
      <c r="U5" s="19" t="s">
        <v>79</v>
      </c>
      <c r="V5" s="19" t="s">
        <v>80</v>
      </c>
      <c r="W5" s="19" t="s">
        <v>81</v>
      </c>
      <c r="X5" s="19" t="s">
        <v>82</v>
      </c>
      <c r="Y5" s="19" t="s">
        <v>83</v>
      </c>
      <c r="Z5" s="19" t="s">
        <v>84</v>
      </c>
      <c r="AA5" s="19" t="s">
        <v>85</v>
      </c>
      <c r="AB5" s="19" t="s">
        <v>86</v>
      </c>
      <c r="AC5" s="19" t="s">
        <v>87</v>
      </c>
      <c r="AD5" s="19" t="s">
        <v>88</v>
      </c>
      <c r="AE5" s="19" t="s">
        <v>89</v>
      </c>
      <c r="AF5" s="19" t="s">
        <v>90</v>
      </c>
      <c r="AG5" s="19" t="s">
        <v>91</v>
      </c>
      <c r="AH5" s="19" t="s">
        <v>29</v>
      </c>
      <c r="AI5" s="19" t="s">
        <v>82</v>
      </c>
      <c r="AJ5" s="19" t="s">
        <v>83</v>
      </c>
      <c r="AK5" s="19" t="s">
        <v>84</v>
      </c>
      <c r="AL5" s="19" t="s">
        <v>85</v>
      </c>
      <c r="AM5" s="19" t="s">
        <v>86</v>
      </c>
      <c r="AN5" s="19" t="s">
        <v>87</v>
      </c>
      <c r="AO5" s="19" t="s">
        <v>88</v>
      </c>
      <c r="AP5" s="19" t="s">
        <v>89</v>
      </c>
      <c r="AQ5" s="19" t="s">
        <v>90</v>
      </c>
      <c r="AR5" s="19" t="s">
        <v>91</v>
      </c>
      <c r="AS5" s="19" t="s">
        <v>92</v>
      </c>
      <c r="AT5" s="19" t="s">
        <v>82</v>
      </c>
      <c r="AU5" s="19" t="s">
        <v>83</v>
      </c>
      <c r="AV5" s="19" t="s">
        <v>84</v>
      </c>
      <c r="AW5" s="19" t="s">
        <v>85</v>
      </c>
      <c r="AX5" s="19" t="s">
        <v>86</v>
      </c>
      <c r="AY5" s="19" t="s">
        <v>87</v>
      </c>
      <c r="AZ5" s="19" t="s">
        <v>88</v>
      </c>
      <c r="BA5" s="19" t="s">
        <v>89</v>
      </c>
      <c r="BB5" s="19" t="s">
        <v>90</v>
      </c>
      <c r="BC5" s="19" t="s">
        <v>91</v>
      </c>
      <c r="BD5" s="19" t="s">
        <v>92</v>
      </c>
      <c r="BE5" s="19" t="s">
        <v>82</v>
      </c>
      <c r="BF5" s="19" t="s">
        <v>83</v>
      </c>
      <c r="BG5" s="19" t="s">
        <v>84</v>
      </c>
      <c r="BH5" s="19" t="s">
        <v>85</v>
      </c>
      <c r="BI5" s="19" t="s">
        <v>86</v>
      </c>
      <c r="BJ5" s="19" t="s">
        <v>87</v>
      </c>
      <c r="BK5" s="19" t="s">
        <v>88</v>
      </c>
      <c r="BL5" s="19" t="s">
        <v>89</v>
      </c>
      <c r="BM5" s="19" t="s">
        <v>90</v>
      </c>
      <c r="BN5" s="19" t="s">
        <v>91</v>
      </c>
      <c r="BO5" s="19" t="s">
        <v>92</v>
      </c>
      <c r="BP5" s="19" t="s">
        <v>82</v>
      </c>
      <c r="BQ5" s="19" t="s">
        <v>83</v>
      </c>
      <c r="BR5" s="19" t="s">
        <v>84</v>
      </c>
      <c r="BS5" s="19" t="s">
        <v>85</v>
      </c>
      <c r="BT5" s="19" t="s">
        <v>86</v>
      </c>
      <c r="BU5" s="19" t="s">
        <v>87</v>
      </c>
      <c r="BV5" s="19" t="s">
        <v>88</v>
      </c>
      <c r="BW5" s="19" t="s">
        <v>89</v>
      </c>
      <c r="BX5" s="19" t="s">
        <v>90</v>
      </c>
      <c r="BY5" s="19" t="s">
        <v>91</v>
      </c>
      <c r="BZ5" s="19" t="s">
        <v>92</v>
      </c>
      <c r="CA5" s="19" t="s">
        <v>82</v>
      </c>
      <c r="CB5" s="19" t="s">
        <v>83</v>
      </c>
      <c r="CC5" s="19" t="s">
        <v>84</v>
      </c>
      <c r="CD5" s="19" t="s">
        <v>85</v>
      </c>
      <c r="CE5" s="19" t="s">
        <v>86</v>
      </c>
      <c r="CF5" s="19" t="s">
        <v>87</v>
      </c>
      <c r="CG5" s="19" t="s">
        <v>88</v>
      </c>
      <c r="CH5" s="19" t="s">
        <v>89</v>
      </c>
      <c r="CI5" s="19" t="s">
        <v>90</v>
      </c>
      <c r="CJ5" s="19" t="s">
        <v>91</v>
      </c>
      <c r="CK5" s="19" t="s">
        <v>92</v>
      </c>
      <c r="CL5" s="19" t="s">
        <v>82</v>
      </c>
      <c r="CM5" s="19" t="s">
        <v>83</v>
      </c>
      <c r="CN5" s="19" t="s">
        <v>84</v>
      </c>
      <c r="CO5" s="19" t="s">
        <v>85</v>
      </c>
      <c r="CP5" s="19" t="s">
        <v>86</v>
      </c>
      <c r="CQ5" s="19" t="s">
        <v>87</v>
      </c>
      <c r="CR5" s="19" t="s">
        <v>88</v>
      </c>
      <c r="CS5" s="19" t="s">
        <v>89</v>
      </c>
      <c r="CT5" s="19" t="s">
        <v>90</v>
      </c>
      <c r="CU5" s="19" t="s">
        <v>91</v>
      </c>
      <c r="CV5" s="19" t="s">
        <v>92</v>
      </c>
      <c r="CW5" s="19" t="s">
        <v>82</v>
      </c>
      <c r="CX5" s="19" t="s">
        <v>83</v>
      </c>
      <c r="CY5" s="19" t="s">
        <v>84</v>
      </c>
      <c r="CZ5" s="19" t="s">
        <v>85</v>
      </c>
      <c r="DA5" s="19" t="s">
        <v>86</v>
      </c>
      <c r="DB5" s="19" t="s">
        <v>87</v>
      </c>
      <c r="DC5" s="19" t="s">
        <v>88</v>
      </c>
      <c r="DD5" s="19" t="s">
        <v>89</v>
      </c>
      <c r="DE5" s="19" t="s">
        <v>90</v>
      </c>
      <c r="DF5" s="19" t="s">
        <v>91</v>
      </c>
      <c r="DG5" s="19" t="s">
        <v>92</v>
      </c>
      <c r="DH5" s="19" t="s">
        <v>82</v>
      </c>
      <c r="DI5" s="19" t="s">
        <v>83</v>
      </c>
      <c r="DJ5" s="19" t="s">
        <v>84</v>
      </c>
      <c r="DK5" s="19" t="s">
        <v>85</v>
      </c>
      <c r="DL5" s="19" t="s">
        <v>86</v>
      </c>
      <c r="DM5" s="19" t="s">
        <v>87</v>
      </c>
      <c r="DN5" s="19" t="s">
        <v>88</v>
      </c>
      <c r="DO5" s="19" t="s">
        <v>89</v>
      </c>
      <c r="DP5" s="19" t="s">
        <v>90</v>
      </c>
      <c r="DQ5" s="19" t="s">
        <v>91</v>
      </c>
      <c r="DR5" s="19" t="s">
        <v>92</v>
      </c>
      <c r="DS5" s="19" t="s">
        <v>82</v>
      </c>
      <c r="DT5" s="19" t="s">
        <v>83</v>
      </c>
      <c r="DU5" s="19" t="s">
        <v>84</v>
      </c>
      <c r="DV5" s="19" t="s">
        <v>85</v>
      </c>
      <c r="DW5" s="19" t="s">
        <v>86</v>
      </c>
      <c r="DX5" s="19" t="s">
        <v>87</v>
      </c>
      <c r="DY5" s="19" t="s">
        <v>88</v>
      </c>
      <c r="DZ5" s="19" t="s">
        <v>89</v>
      </c>
      <c r="EA5" s="19" t="s">
        <v>90</v>
      </c>
      <c r="EB5" s="19" t="s">
        <v>91</v>
      </c>
      <c r="EC5" s="19" t="s">
        <v>92</v>
      </c>
      <c r="ED5" s="19" t="s">
        <v>82</v>
      </c>
      <c r="EE5" s="19" t="s">
        <v>83</v>
      </c>
      <c r="EF5" s="19" t="s">
        <v>84</v>
      </c>
      <c r="EG5" s="19" t="s">
        <v>85</v>
      </c>
      <c r="EH5" s="19" t="s">
        <v>86</v>
      </c>
      <c r="EI5" s="19" t="s">
        <v>87</v>
      </c>
      <c r="EJ5" s="19" t="s">
        <v>88</v>
      </c>
      <c r="EK5" s="19" t="s">
        <v>89</v>
      </c>
      <c r="EL5" s="19" t="s">
        <v>90</v>
      </c>
      <c r="EM5" s="19" t="s">
        <v>91</v>
      </c>
      <c r="EN5" s="19" t="s">
        <v>92</v>
      </c>
    </row>
    <row r="6" spans="1:144" s="23" customFormat="1" x14ac:dyDescent="0.15">
      <c r="A6" s="15" t="s">
        <v>93</v>
      </c>
      <c r="B6" s="20">
        <f>B7</f>
        <v>2021</v>
      </c>
      <c r="C6" s="20">
        <f t="shared" ref="C6:W6" si="3">C7</f>
        <v>13625</v>
      </c>
      <c r="D6" s="20">
        <f t="shared" si="3"/>
        <v>47</v>
      </c>
      <c r="E6" s="20">
        <f t="shared" si="3"/>
        <v>1</v>
      </c>
      <c r="F6" s="20">
        <f t="shared" si="3"/>
        <v>0</v>
      </c>
      <c r="G6" s="20">
        <f t="shared" si="3"/>
        <v>0</v>
      </c>
      <c r="H6" s="20" t="str">
        <f t="shared" si="3"/>
        <v>北海道　上ノ国町</v>
      </c>
      <c r="I6" s="20" t="str">
        <f t="shared" si="3"/>
        <v>法非適用</v>
      </c>
      <c r="J6" s="20" t="str">
        <f t="shared" si="3"/>
        <v>水道事業</v>
      </c>
      <c r="K6" s="20" t="str">
        <f t="shared" si="3"/>
        <v>簡易水道事業</v>
      </c>
      <c r="L6" s="20" t="str">
        <f t="shared" si="3"/>
        <v>D3</v>
      </c>
      <c r="M6" s="20" t="str">
        <f t="shared" si="3"/>
        <v>非設置</v>
      </c>
      <c r="N6" s="21" t="str">
        <f t="shared" si="3"/>
        <v>-</v>
      </c>
      <c r="O6" s="21" t="str">
        <f t="shared" si="3"/>
        <v>該当数値なし</v>
      </c>
      <c r="P6" s="21">
        <f t="shared" si="3"/>
        <v>95.93</v>
      </c>
      <c r="Q6" s="21">
        <f t="shared" si="3"/>
        <v>3000</v>
      </c>
      <c r="R6" s="21">
        <f t="shared" si="3"/>
        <v>4467</v>
      </c>
      <c r="S6" s="21">
        <f t="shared" si="3"/>
        <v>547.72</v>
      </c>
      <c r="T6" s="21">
        <f t="shared" si="3"/>
        <v>8.16</v>
      </c>
      <c r="U6" s="21">
        <f t="shared" si="3"/>
        <v>4244</v>
      </c>
      <c r="V6" s="21">
        <f t="shared" si="3"/>
        <v>272.56</v>
      </c>
      <c r="W6" s="21">
        <f t="shared" si="3"/>
        <v>15.57</v>
      </c>
      <c r="X6" s="22">
        <f>IF(X7="",NA(),X7)</f>
        <v>113.51</v>
      </c>
      <c r="Y6" s="22">
        <f t="shared" ref="Y6:AG6" si="4">IF(Y7="",NA(),Y7)</f>
        <v>106.42</v>
      </c>
      <c r="Z6" s="22">
        <f t="shared" si="4"/>
        <v>95.8</v>
      </c>
      <c r="AA6" s="22">
        <f t="shared" si="4"/>
        <v>102.41</v>
      </c>
      <c r="AB6" s="22">
        <f t="shared" si="4"/>
        <v>87.07</v>
      </c>
      <c r="AC6" s="22">
        <f t="shared" si="4"/>
        <v>78.510000000000005</v>
      </c>
      <c r="AD6" s="22">
        <f t="shared" si="4"/>
        <v>77.91</v>
      </c>
      <c r="AE6" s="22">
        <f t="shared" si="4"/>
        <v>79.099999999999994</v>
      </c>
      <c r="AF6" s="22">
        <f t="shared" si="4"/>
        <v>79.33</v>
      </c>
      <c r="AG6" s="22">
        <f t="shared" si="4"/>
        <v>73.540000000000006</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633.46</v>
      </c>
      <c r="BF6" s="22">
        <f t="shared" ref="BF6:BN6" si="7">IF(BF7="",NA(),BF7)</f>
        <v>793.65</v>
      </c>
      <c r="BG6" s="22">
        <f t="shared" si="7"/>
        <v>893.51</v>
      </c>
      <c r="BH6" s="22">
        <f t="shared" si="7"/>
        <v>1025.54</v>
      </c>
      <c r="BI6" s="22">
        <f t="shared" si="7"/>
        <v>1023.35</v>
      </c>
      <c r="BJ6" s="22">
        <f t="shared" si="7"/>
        <v>1061.58</v>
      </c>
      <c r="BK6" s="22">
        <f t="shared" si="7"/>
        <v>1007.7</v>
      </c>
      <c r="BL6" s="22">
        <f t="shared" si="7"/>
        <v>1018.52</v>
      </c>
      <c r="BM6" s="22">
        <f t="shared" si="7"/>
        <v>949.61</v>
      </c>
      <c r="BN6" s="22">
        <f t="shared" si="7"/>
        <v>918.84</v>
      </c>
      <c r="BO6" s="21" t="str">
        <f>IF(BO7="","",IF(BO7="-","【-】","【"&amp;SUBSTITUTE(TEXT(BO7,"#,##0.00"),"-","△")&amp;"】"))</f>
        <v>【940.88】</v>
      </c>
      <c r="BP6" s="22">
        <f>IF(BP7="",NA(),BP7)</f>
        <v>109.53</v>
      </c>
      <c r="BQ6" s="22">
        <f t="shared" ref="BQ6:BY6" si="8">IF(BQ7="",NA(),BQ7)</f>
        <v>102.68</v>
      </c>
      <c r="BR6" s="22">
        <f t="shared" si="8"/>
        <v>90.9</v>
      </c>
      <c r="BS6" s="22">
        <f t="shared" si="8"/>
        <v>91.43</v>
      </c>
      <c r="BT6" s="22">
        <f t="shared" si="8"/>
        <v>68.98</v>
      </c>
      <c r="BU6" s="22">
        <f t="shared" si="8"/>
        <v>58.52</v>
      </c>
      <c r="BV6" s="22">
        <f t="shared" si="8"/>
        <v>59.22</v>
      </c>
      <c r="BW6" s="22">
        <f t="shared" si="8"/>
        <v>58.79</v>
      </c>
      <c r="BX6" s="22">
        <f t="shared" si="8"/>
        <v>58.41</v>
      </c>
      <c r="BY6" s="22">
        <f t="shared" si="8"/>
        <v>58.27</v>
      </c>
      <c r="BZ6" s="21" t="str">
        <f>IF(BZ7="","",IF(BZ7="-","【-】","【"&amp;SUBSTITUTE(TEXT(BZ7,"#,##0.00"),"-","△")&amp;"】"))</f>
        <v>【54.59】</v>
      </c>
      <c r="CA6" s="22">
        <f>IF(CA7="",NA(),CA7)</f>
        <v>187.19</v>
      </c>
      <c r="CB6" s="22">
        <f t="shared" ref="CB6:CJ6" si="9">IF(CB7="",NA(),CB7)</f>
        <v>199.09</v>
      </c>
      <c r="CC6" s="22">
        <f t="shared" si="9"/>
        <v>226.88</v>
      </c>
      <c r="CD6" s="22">
        <f t="shared" si="9"/>
        <v>226.5</v>
      </c>
      <c r="CE6" s="22">
        <f t="shared" si="9"/>
        <v>301.73</v>
      </c>
      <c r="CF6" s="22">
        <f t="shared" si="9"/>
        <v>296.3</v>
      </c>
      <c r="CG6" s="22">
        <f t="shared" si="9"/>
        <v>292.89999999999998</v>
      </c>
      <c r="CH6" s="22">
        <f t="shared" si="9"/>
        <v>298.25</v>
      </c>
      <c r="CI6" s="22">
        <f t="shared" si="9"/>
        <v>303.27999999999997</v>
      </c>
      <c r="CJ6" s="22">
        <f t="shared" si="9"/>
        <v>303.81</v>
      </c>
      <c r="CK6" s="21" t="str">
        <f>IF(CK7="","",IF(CK7="-","【-】","【"&amp;SUBSTITUTE(TEXT(CK7,"#,##0.00"),"-","△")&amp;"】"))</f>
        <v>【301.20】</v>
      </c>
      <c r="CL6" s="22">
        <f>IF(CL7="",NA(),CL7)</f>
        <v>71.53</v>
      </c>
      <c r="CM6" s="22">
        <f t="shared" ref="CM6:CU6" si="10">IF(CM7="",NA(),CM7)</f>
        <v>66.569999999999993</v>
      </c>
      <c r="CN6" s="22">
        <f t="shared" si="10"/>
        <v>65.66</v>
      </c>
      <c r="CO6" s="22">
        <f t="shared" si="10"/>
        <v>66.260000000000005</v>
      </c>
      <c r="CP6" s="22">
        <f t="shared" si="10"/>
        <v>69.489999999999995</v>
      </c>
      <c r="CQ6" s="22">
        <f t="shared" si="10"/>
        <v>57.3</v>
      </c>
      <c r="CR6" s="22">
        <f t="shared" si="10"/>
        <v>56.76</v>
      </c>
      <c r="CS6" s="22">
        <f t="shared" si="10"/>
        <v>56.04</v>
      </c>
      <c r="CT6" s="22">
        <f t="shared" si="10"/>
        <v>58.52</v>
      </c>
      <c r="CU6" s="22">
        <f t="shared" si="10"/>
        <v>58.88</v>
      </c>
      <c r="CV6" s="21" t="str">
        <f>IF(CV7="","",IF(CV7="-","【-】","【"&amp;SUBSTITUTE(TEXT(CV7,"#,##0.00"),"-","△")&amp;"】"))</f>
        <v>【56.42】</v>
      </c>
      <c r="CW6" s="22">
        <f>IF(CW7="",NA(),CW7)</f>
        <v>64.290000000000006</v>
      </c>
      <c r="CX6" s="22">
        <f t="shared" ref="CX6:DF6" si="11">IF(CX7="",NA(),CX7)</f>
        <v>67.010000000000005</v>
      </c>
      <c r="CY6" s="22">
        <f t="shared" si="11"/>
        <v>69.09</v>
      </c>
      <c r="CZ6" s="22">
        <f t="shared" si="11"/>
        <v>69.39</v>
      </c>
      <c r="DA6" s="22">
        <f t="shared" si="11"/>
        <v>64.45</v>
      </c>
      <c r="DB6" s="22">
        <f t="shared" si="11"/>
        <v>72.42</v>
      </c>
      <c r="DC6" s="22">
        <f t="shared" si="11"/>
        <v>73.069999999999993</v>
      </c>
      <c r="DD6" s="22">
        <f t="shared" si="11"/>
        <v>72.78</v>
      </c>
      <c r="DE6" s="22">
        <f t="shared" si="11"/>
        <v>71.33</v>
      </c>
      <c r="DF6" s="22">
        <f t="shared" si="11"/>
        <v>71.150000000000006</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5.6</v>
      </c>
      <c r="EE6" s="22">
        <f t="shared" ref="EE6:EM6" si="14">IF(EE7="",NA(),EE7)</f>
        <v>5.03</v>
      </c>
      <c r="EF6" s="22">
        <f t="shared" si="14"/>
        <v>5.75</v>
      </c>
      <c r="EG6" s="22">
        <f t="shared" si="14"/>
        <v>4.6399999999999997</v>
      </c>
      <c r="EH6" s="21">
        <f t="shared" si="14"/>
        <v>0</v>
      </c>
      <c r="EI6" s="22">
        <f t="shared" si="14"/>
        <v>0.72</v>
      </c>
      <c r="EJ6" s="22">
        <f t="shared" si="14"/>
        <v>0.53</v>
      </c>
      <c r="EK6" s="22">
        <f t="shared" si="14"/>
        <v>0.71</v>
      </c>
      <c r="EL6" s="22">
        <f t="shared" si="14"/>
        <v>0.72</v>
      </c>
      <c r="EM6" s="22">
        <f t="shared" si="14"/>
        <v>0.71</v>
      </c>
      <c r="EN6" s="21" t="str">
        <f>IF(EN7="","",IF(EN7="-","【-】","【"&amp;SUBSTITUTE(TEXT(EN7,"#,##0.00"),"-","△")&amp;"】"))</f>
        <v>【0.58】</v>
      </c>
    </row>
    <row r="7" spans="1:144" s="23" customFormat="1" x14ac:dyDescent="0.15">
      <c r="A7" s="15"/>
      <c r="B7" s="24">
        <v>2021</v>
      </c>
      <c r="C7" s="24">
        <v>13625</v>
      </c>
      <c r="D7" s="24">
        <v>47</v>
      </c>
      <c r="E7" s="24">
        <v>1</v>
      </c>
      <c r="F7" s="24">
        <v>0</v>
      </c>
      <c r="G7" s="24">
        <v>0</v>
      </c>
      <c r="H7" s="24" t="s">
        <v>94</v>
      </c>
      <c r="I7" s="24" t="s">
        <v>95</v>
      </c>
      <c r="J7" s="24" t="s">
        <v>96</v>
      </c>
      <c r="K7" s="24" t="s">
        <v>97</v>
      </c>
      <c r="L7" s="24" t="s">
        <v>98</v>
      </c>
      <c r="M7" s="24" t="s">
        <v>99</v>
      </c>
      <c r="N7" s="25" t="s">
        <v>100</v>
      </c>
      <c r="O7" s="25" t="s">
        <v>101</v>
      </c>
      <c r="P7" s="25">
        <v>95.93</v>
      </c>
      <c r="Q7" s="25">
        <v>3000</v>
      </c>
      <c r="R7" s="25">
        <v>4467</v>
      </c>
      <c r="S7" s="25">
        <v>547.72</v>
      </c>
      <c r="T7" s="25">
        <v>8.16</v>
      </c>
      <c r="U7" s="25">
        <v>4244</v>
      </c>
      <c r="V7" s="25">
        <v>272.56</v>
      </c>
      <c r="W7" s="25">
        <v>15.57</v>
      </c>
      <c r="X7" s="25">
        <v>113.51</v>
      </c>
      <c r="Y7" s="25">
        <v>106.42</v>
      </c>
      <c r="Z7" s="25">
        <v>95.8</v>
      </c>
      <c r="AA7" s="25">
        <v>102.41</v>
      </c>
      <c r="AB7" s="25">
        <v>87.07</v>
      </c>
      <c r="AC7" s="25">
        <v>78.510000000000005</v>
      </c>
      <c r="AD7" s="25">
        <v>77.91</v>
      </c>
      <c r="AE7" s="25">
        <v>79.099999999999994</v>
      </c>
      <c r="AF7" s="25">
        <v>79.33</v>
      </c>
      <c r="AG7" s="25">
        <v>73.540000000000006</v>
      </c>
      <c r="AH7" s="25">
        <v>73.42</v>
      </c>
      <c r="AI7" s="25"/>
      <c r="AJ7" s="25"/>
      <c r="AK7" s="25"/>
      <c r="AL7" s="25"/>
      <c r="AM7" s="25"/>
      <c r="AN7" s="25"/>
      <c r="AO7" s="25"/>
      <c r="AP7" s="25"/>
      <c r="AQ7" s="25"/>
      <c r="AR7" s="25"/>
      <c r="AS7" s="25"/>
      <c r="AT7" s="25"/>
      <c r="AU7" s="25"/>
      <c r="AV7" s="25"/>
      <c r="AW7" s="25"/>
      <c r="AX7" s="25"/>
      <c r="AY7" s="25"/>
      <c r="AZ7" s="25"/>
      <c r="BA7" s="25"/>
      <c r="BB7" s="25"/>
      <c r="BC7" s="25"/>
      <c r="BD7" s="25"/>
      <c r="BE7" s="25">
        <v>633.46</v>
      </c>
      <c r="BF7" s="25">
        <v>793.65</v>
      </c>
      <c r="BG7" s="25">
        <v>893.51</v>
      </c>
      <c r="BH7" s="25">
        <v>1025.54</v>
      </c>
      <c r="BI7" s="25">
        <v>1023.35</v>
      </c>
      <c r="BJ7" s="25">
        <v>1061.58</v>
      </c>
      <c r="BK7" s="25">
        <v>1007.7</v>
      </c>
      <c r="BL7" s="25">
        <v>1018.52</v>
      </c>
      <c r="BM7" s="25">
        <v>949.61</v>
      </c>
      <c r="BN7" s="25">
        <v>918.84</v>
      </c>
      <c r="BO7" s="25">
        <v>940.88</v>
      </c>
      <c r="BP7" s="25">
        <v>109.53</v>
      </c>
      <c r="BQ7" s="25">
        <v>102.68</v>
      </c>
      <c r="BR7" s="25">
        <v>90.9</v>
      </c>
      <c r="BS7" s="25">
        <v>91.43</v>
      </c>
      <c r="BT7" s="25">
        <v>68.98</v>
      </c>
      <c r="BU7" s="25">
        <v>58.52</v>
      </c>
      <c r="BV7" s="25">
        <v>59.22</v>
      </c>
      <c r="BW7" s="25">
        <v>58.79</v>
      </c>
      <c r="BX7" s="25">
        <v>58.41</v>
      </c>
      <c r="BY7" s="25">
        <v>58.27</v>
      </c>
      <c r="BZ7" s="25">
        <v>54.59</v>
      </c>
      <c r="CA7" s="25">
        <v>187.19</v>
      </c>
      <c r="CB7" s="25">
        <v>199.09</v>
      </c>
      <c r="CC7" s="25">
        <v>226.88</v>
      </c>
      <c r="CD7" s="25">
        <v>226.5</v>
      </c>
      <c r="CE7" s="25">
        <v>301.73</v>
      </c>
      <c r="CF7" s="25">
        <v>296.3</v>
      </c>
      <c r="CG7" s="25">
        <v>292.89999999999998</v>
      </c>
      <c r="CH7" s="25">
        <v>298.25</v>
      </c>
      <c r="CI7" s="25">
        <v>303.27999999999997</v>
      </c>
      <c r="CJ7" s="25">
        <v>303.81</v>
      </c>
      <c r="CK7" s="25">
        <v>301.2</v>
      </c>
      <c r="CL7" s="25">
        <v>71.53</v>
      </c>
      <c r="CM7" s="25">
        <v>66.569999999999993</v>
      </c>
      <c r="CN7" s="25">
        <v>65.66</v>
      </c>
      <c r="CO7" s="25">
        <v>66.260000000000005</v>
      </c>
      <c r="CP7" s="25">
        <v>69.489999999999995</v>
      </c>
      <c r="CQ7" s="25">
        <v>57.3</v>
      </c>
      <c r="CR7" s="25">
        <v>56.76</v>
      </c>
      <c r="CS7" s="25">
        <v>56.04</v>
      </c>
      <c r="CT7" s="25">
        <v>58.52</v>
      </c>
      <c r="CU7" s="25">
        <v>58.88</v>
      </c>
      <c r="CV7" s="25">
        <v>56.42</v>
      </c>
      <c r="CW7" s="25">
        <v>64.290000000000006</v>
      </c>
      <c r="CX7" s="25">
        <v>67.010000000000005</v>
      </c>
      <c r="CY7" s="25">
        <v>69.09</v>
      </c>
      <c r="CZ7" s="25">
        <v>69.39</v>
      </c>
      <c r="DA7" s="25">
        <v>64.45</v>
      </c>
      <c r="DB7" s="25">
        <v>72.42</v>
      </c>
      <c r="DC7" s="25">
        <v>73.069999999999993</v>
      </c>
      <c r="DD7" s="25">
        <v>72.78</v>
      </c>
      <c r="DE7" s="25">
        <v>71.33</v>
      </c>
      <c r="DF7" s="25">
        <v>71.150000000000006</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5.6</v>
      </c>
      <c r="EE7" s="25">
        <v>5.03</v>
      </c>
      <c r="EF7" s="25">
        <v>5.75</v>
      </c>
      <c r="EG7" s="25">
        <v>4.6399999999999997</v>
      </c>
      <c r="EH7" s="25">
        <v>0</v>
      </c>
      <c r="EI7" s="25">
        <v>0.72</v>
      </c>
      <c r="EJ7" s="25">
        <v>0.53</v>
      </c>
      <c r="EK7" s="25">
        <v>0.71</v>
      </c>
      <c r="EL7" s="25">
        <v>0.72</v>
      </c>
      <c r="EM7" s="25">
        <v>0.71</v>
      </c>
      <c r="EN7" s="25">
        <v>0.57999999999999996</v>
      </c>
    </row>
    <row r="8" spans="1:144" x14ac:dyDescent="0.15">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15">
      <c r="A9" s="27"/>
      <c r="B9" s="27" t="s">
        <v>102</v>
      </c>
      <c r="C9" s="27" t="s">
        <v>103</v>
      </c>
      <c r="D9" s="27" t="s">
        <v>104</v>
      </c>
      <c r="E9" s="27" t="s">
        <v>105</v>
      </c>
      <c r="F9" s="27" t="s">
        <v>106</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7" t="s">
        <v>45</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15">
      <c r="B11">
        <v>4</v>
      </c>
      <c r="C11">
        <v>3</v>
      </c>
      <c r="D11">
        <v>2</v>
      </c>
      <c r="E11">
        <v>1</v>
      </c>
      <c r="F11">
        <v>0</v>
      </c>
      <c r="G11" t="s">
        <v>107</v>
      </c>
    </row>
    <row r="12" spans="1:144" x14ac:dyDescent="0.15">
      <c r="B12">
        <v>1</v>
      </c>
      <c r="C12">
        <v>1</v>
      </c>
      <c r="D12">
        <v>1</v>
      </c>
      <c r="E12">
        <v>2</v>
      </c>
      <c r="F12">
        <v>3</v>
      </c>
      <c r="G12" t="s">
        <v>108</v>
      </c>
    </row>
    <row r="13" spans="1:144" x14ac:dyDescent="0.15">
      <c r="B13" t="s">
        <v>109</v>
      </c>
      <c r="C13" t="s">
        <v>110</v>
      </c>
      <c r="D13" t="s">
        <v>111</v>
      </c>
      <c r="E13" t="s">
        <v>111</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2023-01-19T08:53:23Z</cp:lastPrinted>
  <dcterms:created xsi:type="dcterms:W3CDTF">2022-12-01T01:07:48Z</dcterms:created>
  <dcterms:modified xsi:type="dcterms:W3CDTF">2023-01-19T09:05:16Z</dcterms:modified>
  <cp:category/>
</cp:coreProperties>
</file>