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引継D\経営比較分析表\2021経営比較分析\"/>
    </mc:Choice>
  </mc:AlternateContent>
  <workbookProtection workbookAlgorithmName="SHA-512" workbookHashValue="O0WLk0ZJ/tHgjj/dkwJkvFdFpPp7vQ9UnmDeG+sZMt3vGmetVhtVzknJjQMecaNl4xq5DKfn4CL4NdjPzkwP1Q==" workbookSaltValue="XdwylsBa4lp+jfTU+2MYcQ==" workbookSpinCount="100000" lockStructure="1"/>
  <bookViews>
    <workbookView xWindow="0" yWindow="0" windowWidth="20490" windowHeight="83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<sst xmlns="http://schemas.openxmlformats.org/spreadsheetml/2006/main" count="241" uniqueCount="119">
  <si>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</si>
  <si>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</si>
  <si>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</si>
  <si>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</si>
  <si>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</si>
  <si>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</si>
  <si>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</si>
  <si>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</si>
  <si>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</si>
  <si>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</si>
  <si>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</si>
  <si>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</si>
  <si>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</si>
  <si>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</si>
  <si>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</si>
  <si>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</si>
  <si>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</si>
  <si>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</si>
  <si>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</si>
  <si>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</si>
  <si>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</si>
  <si>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</si>
  <si>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</si>
  <si>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</si>
  <si>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</si>
  <si>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</si>
  <si>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</si>
  <si>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</si>
  <si>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</si>
  <si>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</si>
  <si>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</si>
  <si>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</si>
  <si>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</si>
  <si>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</si>
  <si>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</si>
  <si>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</si>
  <si>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</si>
  <si>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</si>
  <si>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</si>
  <si>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</si>
  <si>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</si>
  <si>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</si>
  <si>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</si>
  <si>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</si>
  <si>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</si>
  <si>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</si>
  <si>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</si>
  <si>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</si>
  <si>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</si>
  <si>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</si>
  <si>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</si>
  <si>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</si>
  <si>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</si>
  <si>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</si>
  <si>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</si>
  <si>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</si>
  <si>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</si>
  <si>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</si>
  <si>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</si>
  <si>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</si>
  <si>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</si>
  <si>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</si>
  <si>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</si>
  <si>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</si>
  <si>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</si>
  <si>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</si>
  <si>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</si>
  <si>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</si>
  <si>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</si>
  <si>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</si>
  <si>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</si>
  <si>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</si>
  <si>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</si>
  <si>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</si>
  <si>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</si>
  <si>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</si>
  <si>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</si>
  <si>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</si>
  <si>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</si>
  <si>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</si>
  <si>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</si>
  <si>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</si>
  <si>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</si>
  <si>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</si>
  <si>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</si>
  <si>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</si>
  <si>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</si>
  <si>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</si>
  <si>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</si>
  <si>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</si>
  <si>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</si>
  <si>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</si>
  <si>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</si>
  <si>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</si>
  <si>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</si>
  <si>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</si>
  <si>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</si>
  <si>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</si>
  <si>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</si>
  <si>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</si>
  <si>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</si>
  <si>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</si>
  <si>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</si>
  <si>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</si>
  <si>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</si>
  <si>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</si>
  <si>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</si>
  <si>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</si>
  <si>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</si>
  <si>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</si>
  <si>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</si>
  <si>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</si>
  <si>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</si>
  <si>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</si>
  <si>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</si>
  <si>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</si>
  <si>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該地区では、水洗化率が4割程度と低く、財源確保のため引き続き下水道加入促進を図り、水洗化率の向上とコスト削減を徹底し、効率的な維持管理の手法、職員一人一人のコスト意識の醸成による維持管理の削減をする。</t>
    <phoneticPr fontId="4"/>
  </si>
  <si>
    <t>処理場及びマンホールポンプ所等老朽化が進んでおり、漁村整備事業の補助金を受け、計画的にマンホールポンプ、処理場機器等の改築更新工事で老朽化対策を講じている。</t>
    <phoneticPr fontId="4"/>
  </si>
  <si>
    <t>人口減少に伴う有収水量の減少等も踏まえ、接続推進と水洗化率の向上に取り組み、適正な使用収入の確保に努める。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</si>
</sst>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D-4941-A03A-42D033571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76176"/>
        <c:axId val="64046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0.01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6D-4941-A03A-42D033571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76176"/>
        <c:axId val="640464208"/>
      </c:lineChart>
      <c:dateAx>
        <c:axId val="640476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64208"/>
        <c:crosses val="autoZero"/>
        <c:auto val="1"/>
        <c:lblOffset val="100"/>
        <c:baseTimeUnit val="years"/>
      </c:dateAx>
      <c:valAx>
        <c:axId val="64046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7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E-418B-B50A-565A6426C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949888"/>
        <c:axId val="72895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E-418B-B50A-565A6426C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949888"/>
        <c:axId val="728958048"/>
      </c:lineChart>
      <c:dateAx>
        <c:axId val="728949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8958048"/>
        <c:crosses val="autoZero"/>
        <c:auto val="1"/>
        <c:lblOffset val="100"/>
        <c:baseTimeUnit val="years"/>
      </c:dateAx>
      <c:valAx>
        <c:axId val="72895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9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38.869999999999997</c:v>
                </c:pt>
                <c:pt idx="1">
                  <c:v>42.56</c:v>
                </c:pt>
                <c:pt idx="2">
                  <c:v>42.68</c:v>
                </c:pt>
                <c:pt idx="3">
                  <c:v>45.74</c:v>
                </c:pt>
                <c:pt idx="4">
                  <c:v>48.34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1F-44CF-B939-25FE4708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959136"/>
        <c:axId val="72895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1F-44CF-B939-25FE4708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959136"/>
        <c:axId val="728952608"/>
      </c:lineChart>
      <c:dateAx>
        <c:axId val="728959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8952608"/>
        <c:crosses val="autoZero"/>
        <c:auto val="1"/>
        <c:lblOffset val="100"/>
        <c:baseTimeUnit val="years"/>
      </c:dateAx>
      <c:valAx>
        <c:axId val="72895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9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121.55</c:v>
                </c:pt>
                <c:pt idx="1">
                  <c:v>113.73</c:v>
                </c:pt>
                <c:pt idx="2">
                  <c:v>103.78</c:v>
                </c:pt>
                <c:pt idx="3">
                  <c:v>103.8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65-4B17-9763-C61D48165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66928"/>
        <c:axId val="64047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65-4B17-9763-C61D48165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66928"/>
        <c:axId val="640473456"/>
      </c:lineChart>
      <c:dateAx>
        <c:axId val="640466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73456"/>
        <c:crosses val="autoZero"/>
        <c:auto val="1"/>
        <c:lblOffset val="100"/>
        <c:baseTimeUnit val="years"/>
      </c:dateAx>
      <c:valAx>
        <c:axId val="64047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6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B6-46FF-BDD4-2256E793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65840"/>
        <c:axId val="64047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B6-46FF-BDD4-2256E793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65840"/>
        <c:axId val="640471824"/>
      </c:lineChart>
      <c:dateAx>
        <c:axId val="640465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71824"/>
        <c:crosses val="autoZero"/>
        <c:auto val="1"/>
        <c:lblOffset val="100"/>
        <c:baseTimeUnit val="years"/>
      </c:dateAx>
      <c:valAx>
        <c:axId val="64047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6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8-4CE8-BD65-3F6A41EF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74544"/>
        <c:axId val="64046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F8-4CE8-BD65-3F6A41EF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74544"/>
        <c:axId val="640461488"/>
      </c:lineChart>
      <c:dateAx>
        <c:axId val="640474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61488"/>
        <c:crosses val="autoZero"/>
        <c:auto val="1"/>
        <c:lblOffset val="100"/>
        <c:baseTimeUnit val="years"/>
      </c:dateAx>
      <c:valAx>
        <c:axId val="64046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7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5C-4848-828C-DAE8E839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68016"/>
        <c:axId val="64046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5C-4848-828C-DAE8E839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68016"/>
        <c:axId val="640466384"/>
      </c:lineChart>
      <c:dateAx>
        <c:axId val="640468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66384"/>
        <c:crosses val="autoZero"/>
        <c:auto val="1"/>
        <c:lblOffset val="100"/>
        <c:baseTimeUnit val="years"/>
      </c:dateAx>
      <c:valAx>
        <c:axId val="64046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6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5-4C87-9664-C397E9D6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68560"/>
        <c:axId val="64046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5-4C87-9664-C397E9D6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68560"/>
        <c:axId val="640469104"/>
      </c:lineChart>
      <c:dateAx>
        <c:axId val="640468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69104"/>
        <c:crosses val="autoZero"/>
        <c:auto val="1"/>
        <c:lblOffset val="100"/>
        <c:baseTimeUnit val="years"/>
      </c:dateAx>
      <c:valAx>
        <c:axId val="64046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6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752.81</c:v>
                </c:pt>
                <c:pt idx="1">
                  <c:v>282.7</c:v>
                </c:pt>
                <c:pt idx="2">
                  <c:v>99.89</c:v>
                </c:pt>
                <c:pt idx="3">
                  <c:v>99.98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F-418E-BE28-824AC07D5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71280"/>
        <c:axId val="64047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1060.8599999999999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EF-418E-BE28-824AC07D5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71280"/>
        <c:axId val="640472368"/>
      </c:lineChart>
      <c:dateAx>
        <c:axId val="640471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72368"/>
        <c:crosses val="autoZero"/>
        <c:auto val="1"/>
        <c:lblOffset val="100"/>
        <c:baseTimeUnit val="years"/>
      </c:dateAx>
      <c:valAx>
        <c:axId val="64047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7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35.200000000000003</c:v>
                </c:pt>
                <c:pt idx="1">
                  <c:v>31.88</c:v>
                </c:pt>
                <c:pt idx="2">
                  <c:v>48.51</c:v>
                </c:pt>
                <c:pt idx="3">
                  <c:v>48.88</c:v>
                </c:pt>
                <c:pt idx="4">
                  <c:v>31.41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5-4ED3-A6B3-10B503081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462032"/>
        <c:axId val="64046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5-4ED3-A6B3-10B503081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62032"/>
        <c:axId val="640469648"/>
      </c:lineChart>
      <c:dateAx>
        <c:axId val="640462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469648"/>
        <c:crosses val="autoZero"/>
        <c:auto val="1"/>
        <c:lblOffset val="100"/>
        <c:baseTimeUnit val="years"/>
      </c:dateAx>
      <c:valAx>
        <c:axId val="64046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46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668.73</c:v>
                </c:pt>
                <c:pt idx="1">
                  <c:v>739.71</c:v>
                </c:pt>
                <c:pt idx="2">
                  <c:v>497.9</c:v>
                </c:pt>
                <c:pt idx="3">
                  <c:v>502.05</c:v>
                </c:pt>
                <c:pt idx="4">
                  <c:v>783.35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6-4875-A568-B1B70FF06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948800"/>
        <c:axId val="72896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383.92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F6-4875-A568-B1B70FF06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948800"/>
        <c:axId val="728964032"/>
      </c:lineChart>
      <c:dateAx>
        <c:axId val="728948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8964032"/>
        <c:crosses val="autoZero"/>
        <c:auto val="1"/>
        <c:lblOffset val="100"/>
        <c:baseTimeUnit val="years"/>
      </c:dateAx>
      <c:valAx>
        <c:axId val="72896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94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上ノ国町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漁業集落排水</v>
      </c>
      <c r="Q8" s="35"/>
      <c r="R8" s="35"/>
      <c r="S8" s="35"/>
      <c r="T8" s="35"/>
      <c r="U8" s="35"/>
      <c r="V8" s="35"/>
      <c r="W8" s="35" t="str">
        <f>データ!L6</f>
        <v>H2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4467</v>
      </c>
      <c r="AM8" s="37"/>
      <c r="AN8" s="37"/>
      <c r="AO8" s="37"/>
      <c r="AP8" s="37"/>
      <c r="AQ8" s="37"/>
      <c r="AR8" s="37"/>
      <c r="AS8" s="37"/>
      <c r="AT8" s="38">
        <f>データ!T6</f>
        <v>547.72</v>
      </c>
      <c r="AU8" s="38"/>
      <c r="AV8" s="38"/>
      <c r="AW8" s="38"/>
      <c r="AX8" s="38"/>
      <c r="AY8" s="38"/>
      <c r="AZ8" s="38"/>
      <c r="BA8" s="38"/>
      <c r="BB8" s="38">
        <f>データ!U6</f>
        <v>8.16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12.91</v>
      </c>
      <c r="Q10" s="38"/>
      <c r="R10" s="38"/>
      <c r="S10" s="38"/>
      <c r="T10" s="38"/>
      <c r="U10" s="38"/>
      <c r="V10" s="38"/>
      <c r="W10" s="38">
        <f>データ!Q6</f>
        <v>96.85</v>
      </c>
      <c r="X10" s="38"/>
      <c r="Y10" s="38"/>
      <c r="Z10" s="38"/>
      <c r="AA10" s="38"/>
      <c r="AB10" s="38"/>
      <c r="AC10" s="38"/>
      <c r="AD10" s="37">
        <f>データ!R6</f>
        <v>4356</v>
      </c>
      <c r="AE10" s="37"/>
      <c r="AF10" s="37"/>
      <c r="AG10" s="37"/>
      <c r="AH10" s="37"/>
      <c r="AI10" s="37"/>
      <c r="AJ10" s="37"/>
      <c r="AK10" s="2"/>
      <c r="AL10" s="37">
        <f>データ!V6</f>
        <v>571</v>
      </c>
      <c r="AM10" s="37"/>
      <c r="AN10" s="37"/>
      <c r="AO10" s="37"/>
      <c r="AP10" s="37"/>
      <c r="AQ10" s="37"/>
      <c r="AR10" s="37"/>
      <c r="AS10" s="37"/>
      <c r="AT10" s="38">
        <f>データ!W6</f>
        <v>0.21</v>
      </c>
      <c r="AU10" s="38"/>
      <c r="AV10" s="38"/>
      <c r="AW10" s="38"/>
      <c r="AX10" s="38"/>
      <c r="AY10" s="38"/>
      <c r="AZ10" s="38"/>
      <c r="BA10" s="38"/>
      <c r="BB10" s="38">
        <f>データ!X6</f>
        <v>2719.05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44</v>
      </c>
      <c r="N86" s="12" t="s">
        <v>44</v>
      </c>
      <c r="O86" s="12" t="str">
        <f>データ!EO6</f>
        <v>【0.01】</v>
      </c>
    </row>
  </sheetData>
  <sheetProtection algorithmName="SHA-512" hashValue="5mOZmshfDPH6qWYo8ZAQt7NoGTyKK9KH4PDxP5Gsb6zuD9xKsRbsjseGDZt77aRXSM7ABPnfhORLQXkXRTax/A==" saltValue="s6mfhO29OReC3MRs44dTZ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13625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北海道　上ノ国町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12.91</v>
      </c>
      <c r="Q6" s="20">
        <f t="shared" si="3"/>
        <v>96.85</v>
      </c>
      <c r="R6" s="20">
        <f t="shared" si="3"/>
        <v>4356</v>
      </c>
      <c r="S6" s="20">
        <f t="shared" si="3"/>
        <v>4467</v>
      </c>
      <c r="T6" s="20">
        <f t="shared" si="3"/>
        <v>547.72</v>
      </c>
      <c r="U6" s="20">
        <f t="shared" si="3"/>
        <v>8.16</v>
      </c>
      <c r="V6" s="20">
        <f t="shared" si="3"/>
        <v>571</v>
      </c>
      <c r="W6" s="20">
        <f t="shared" si="3"/>
        <v>0.21</v>
      </c>
      <c r="X6" s="20">
        <f t="shared" si="3"/>
        <v>2719.05</v>
      </c>
      <c r="Y6" s="21">
        <f>IF(Y7="",NA(),Y7)</f>
        <v>121.55</v>
      </c>
      <c r="Z6" s="21">
        <f t="shared" ref="Z6:AH6" si="4">IF(Z7="",NA(),Z7)</f>
        <v>113.73</v>
      </c>
      <c r="AA6" s="21">
        <f t="shared" si="4"/>
        <v>103.78</v>
      </c>
      <c r="AB6" s="21">
        <f t="shared" si="4"/>
        <v>103.8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752.81</v>
      </c>
      <c r="BG6" s="21">
        <f t="shared" ref="BG6:BO6" si="7">IF(BG7="",NA(),BG7)</f>
        <v>282.7</v>
      </c>
      <c r="BH6" s="21">
        <f t="shared" si="7"/>
        <v>99.89</v>
      </c>
      <c r="BI6" s="21">
        <f t="shared" si="7"/>
        <v>99.98</v>
      </c>
      <c r="BJ6" s="21">
        <f t="shared" si="7"/>
        <v>100</v>
      </c>
      <c r="BK6" s="21">
        <f t="shared" si="7"/>
        <v>1060.8599999999999</v>
      </c>
      <c r="BL6" s="21">
        <f t="shared" si="7"/>
        <v>1006.65</v>
      </c>
      <c r="BM6" s="21">
        <f t="shared" si="7"/>
        <v>998.42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35.200000000000003</v>
      </c>
      <c r="BR6" s="21">
        <f t="shared" ref="BR6:BZ6" si="8">IF(BR7="",NA(),BR7)</f>
        <v>31.88</v>
      </c>
      <c r="BS6" s="21">
        <f t="shared" si="8"/>
        <v>48.51</v>
      </c>
      <c r="BT6" s="21">
        <f t="shared" si="8"/>
        <v>48.88</v>
      </c>
      <c r="BU6" s="21">
        <f t="shared" si="8"/>
        <v>31.41</v>
      </c>
      <c r="BV6" s="21">
        <f t="shared" si="8"/>
        <v>45.81</v>
      </c>
      <c r="BW6" s="21">
        <f t="shared" si="8"/>
        <v>43.43</v>
      </c>
      <c r="BX6" s="21">
        <f t="shared" si="8"/>
        <v>41.41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668.73</v>
      </c>
      <c r="CC6" s="21">
        <f t="shared" ref="CC6:CK6" si="9">IF(CC7="",NA(),CC7)</f>
        <v>739.71</v>
      </c>
      <c r="CD6" s="21">
        <f t="shared" si="9"/>
        <v>497.9</v>
      </c>
      <c r="CE6" s="21">
        <f t="shared" si="9"/>
        <v>502.05</v>
      </c>
      <c r="CF6" s="21">
        <f t="shared" si="9"/>
        <v>783.35</v>
      </c>
      <c r="CG6" s="21">
        <f t="shared" si="9"/>
        <v>383.92</v>
      </c>
      <c r="CH6" s="21">
        <f t="shared" si="9"/>
        <v>400.44</v>
      </c>
      <c r="CI6" s="21">
        <f t="shared" si="9"/>
        <v>417.56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33.21</v>
      </c>
      <c r="CS6" s="21">
        <f t="shared" si="10"/>
        <v>32.229999999999997</v>
      </c>
      <c r="CT6" s="21">
        <f t="shared" si="10"/>
        <v>32.479999999999997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38.869999999999997</v>
      </c>
      <c r="CY6" s="21">
        <f t="shared" ref="CY6:DG6" si="11">IF(CY7="",NA(),CY7)</f>
        <v>42.56</v>
      </c>
      <c r="CZ6" s="21">
        <f t="shared" si="11"/>
        <v>42.68</v>
      </c>
      <c r="DA6" s="21">
        <f t="shared" si="11"/>
        <v>45.74</v>
      </c>
      <c r="DB6" s="21">
        <f t="shared" si="11"/>
        <v>48.34</v>
      </c>
      <c r="DC6" s="21">
        <f t="shared" si="11"/>
        <v>79.98</v>
      </c>
      <c r="DD6" s="21">
        <f t="shared" si="11"/>
        <v>80.8</v>
      </c>
      <c r="DE6" s="21">
        <f t="shared" si="11"/>
        <v>79.2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0.02</v>
      </c>
      <c r="EL6" s="21">
        <f t="shared" si="14"/>
        <v>0.01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2021</v>
      </c>
      <c r="C7" s="23">
        <v>13625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12.91</v>
      </c>
      <c r="Q7" s="24">
        <v>96.85</v>
      </c>
      <c r="R7" s="24">
        <v>4356</v>
      </c>
      <c r="S7" s="24">
        <v>4467</v>
      </c>
      <c r="T7" s="24">
        <v>547.72</v>
      </c>
      <c r="U7" s="24">
        <v>8.16</v>
      </c>
      <c r="V7" s="24">
        <v>571</v>
      </c>
      <c r="W7" s="24">
        <v>0.21</v>
      </c>
      <c r="X7" s="24">
        <v>2719.05</v>
      </c>
      <c r="Y7" s="24">
        <v>121.55</v>
      </c>
      <c r="Z7" s="24">
        <v>113.73</v>
      </c>
      <c r="AA7" s="24">
        <v>103.78</v>
      </c>
      <c r="AB7" s="24">
        <v>103.8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752.81</v>
      </c>
      <c r="BG7" s="24">
        <v>282.7</v>
      </c>
      <c r="BH7" s="24">
        <v>99.89</v>
      </c>
      <c r="BI7" s="24">
        <v>99.98</v>
      </c>
      <c r="BJ7" s="24">
        <v>100</v>
      </c>
      <c r="BK7" s="24">
        <v>1060.8599999999999</v>
      </c>
      <c r="BL7" s="24">
        <v>1006.65</v>
      </c>
      <c r="BM7" s="24">
        <v>998.42</v>
      </c>
      <c r="BN7" s="24">
        <v>1095.52</v>
      </c>
      <c r="BO7" s="24">
        <v>1056.55</v>
      </c>
      <c r="BP7" s="24">
        <v>974.72</v>
      </c>
      <c r="BQ7" s="24">
        <v>35.200000000000003</v>
      </c>
      <c r="BR7" s="24">
        <v>31.88</v>
      </c>
      <c r="BS7" s="24">
        <v>48.51</v>
      </c>
      <c r="BT7" s="24">
        <v>48.88</v>
      </c>
      <c r="BU7" s="24">
        <v>31.41</v>
      </c>
      <c r="BV7" s="24">
        <v>45.81</v>
      </c>
      <c r="BW7" s="24">
        <v>43.43</v>
      </c>
      <c r="BX7" s="24">
        <v>41.41</v>
      </c>
      <c r="BY7" s="24">
        <v>39.64</v>
      </c>
      <c r="BZ7" s="24">
        <v>40</v>
      </c>
      <c r="CA7" s="24">
        <v>44.22</v>
      </c>
      <c r="CB7" s="24">
        <v>668.73</v>
      </c>
      <c r="CC7" s="24">
        <v>739.71</v>
      </c>
      <c r="CD7" s="24">
        <v>497.9</v>
      </c>
      <c r="CE7" s="24">
        <v>502.05</v>
      </c>
      <c r="CF7" s="24">
        <v>783.35</v>
      </c>
      <c r="CG7" s="24">
        <v>383.92</v>
      </c>
      <c r="CH7" s="24">
        <v>400.44</v>
      </c>
      <c r="CI7" s="24">
        <v>417.56</v>
      </c>
      <c r="CJ7" s="24">
        <v>449.72</v>
      </c>
      <c r="CK7" s="24">
        <v>437.27</v>
      </c>
      <c r="CL7" s="24">
        <v>392.85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33.21</v>
      </c>
      <c r="CS7" s="24">
        <v>32.229999999999997</v>
      </c>
      <c r="CT7" s="24">
        <v>32.479999999999997</v>
      </c>
      <c r="CU7" s="24">
        <v>30.19</v>
      </c>
      <c r="CV7" s="24">
        <v>28.77</v>
      </c>
      <c r="CW7" s="24">
        <v>32.229999999999997</v>
      </c>
      <c r="CX7" s="24">
        <v>38.869999999999997</v>
      </c>
      <c r="CY7" s="24">
        <v>42.56</v>
      </c>
      <c r="CZ7" s="24">
        <v>42.68</v>
      </c>
      <c r="DA7" s="24">
        <v>45.74</v>
      </c>
      <c r="DB7" s="24">
        <v>48.34</v>
      </c>
      <c r="DC7" s="24">
        <v>79.98</v>
      </c>
      <c r="DD7" s="24">
        <v>80.8</v>
      </c>
      <c r="DE7" s="24">
        <v>79.2</v>
      </c>
      <c r="DF7" s="24">
        <v>79.09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0.02</v>
      </c>
      <c r="EL7" s="24">
        <v>0.01</v>
      </c>
      <c r="EM7" s="24">
        <v>1.6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工藤 一仁</cp:lastModifiedBy>
  <cp:lastPrinted>2023-01-20T05:18:30Z</cp:lastPrinted>
  <dcterms:created xsi:type="dcterms:W3CDTF">2023-01-13T00:05:15Z</dcterms:created>
  <dcterms:modified xsi:type="dcterms:W3CDTF">2023-01-20T05:18:41Z</dcterms:modified>
  <cp:category/>
</cp:coreProperties>
</file>