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349\Desktop\"/>
    </mc:Choice>
  </mc:AlternateContent>
  <xr:revisionPtr revIDLastSave="0" documentId="13_ncr:1_{381DC104-ABB3-4875-BEC6-4304E1446E7B}"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BW34" i="10"/>
  <c r="CO34" i="10" s="1"/>
  <c r="BW35" i="10"/>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<sst xmlns="http://schemas.openxmlformats.org/spreadsheetml/2006/main" count="1098" uniqueCount="560">
  <si>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</si>
  <si>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</si>
  <si>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</si>
  <si>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</si>
  <si>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</si>
  <si>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</si>
  <si>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</si>
  <si>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</si>
  <si>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</si>
  <si>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</si>
  <si>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</si>
  <si>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</si>
  <si>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</si>
  <si>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</si>
  <si>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</si>
  <si>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</si>
  <si>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</si>
  <si>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</si>
  <si>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</si>
  <si>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</si>
  <si>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</si>
  <si>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</si>
  <si>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</si>
  <si>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</si>
  <si>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</si>
  <si>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</si>
  <si>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</si>
  <si>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</si>
  <si>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</si>
  <si>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</si>
  <si>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</si>
  <si>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</si>
  <si>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</si>
  <si>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</si>
  <si>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</si>
  <si>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</si>
  <si>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</si>
  <si>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</si>
  <si>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</si>
  <si>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</si>
  <si>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</si>
  <si>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</si>
  <si>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</si>
  <si>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</si>
  <si>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</si>
  <si>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</si>
  <si>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</si>
  <si>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</si>
  <si>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</si>
  <si>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</si>
  <si>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</si>
  <si>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</si>
  <si>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</si>
  <si>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</si>
  <si>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</si>
  <si>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</si>
  <si>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</si>
  <si>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</si>
  <si>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</si>
  <si>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</si>
  <si>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</si>
  <si>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</si>
  <si>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</si>
  <si>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</si>
  <si>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</si>
  <si>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</si>
  <si>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</si>
  <si>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</si>
  <si>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</si>
  <si>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</si>
  <si>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</si>
  <si>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</si>
  <si>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</si>
  <si>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</si>
  <si>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</si>
  <si>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</si>
  <si>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</si>
  <si>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</si>
  <si>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</si>
  <si>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</si>
  <si>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</si>
  <si>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</si>
  <si>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</si>
  <si>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</si>
  <si>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</si>
  <si>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</si>
  <si>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</si>
  <si>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</si>
  <si>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</si>
  <si>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</si>
  <si>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</si>
  <si>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</si>
  <si>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</si>
  <si>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</si>
  <si>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上ノ国町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</si>
  <si>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</si>
  <si>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</si>
  <si>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</si>
  <si>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</si>
  <si>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</si>
  <si>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</si>
  <si>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</si>
  <si>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</si>
  <si>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</si>
  <si>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</si>
  <si>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</si>
  <si>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</si>
  <si>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</si>
  <si>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</si>
  <si>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</si>
  <si>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</si>
  <si>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</si>
  <si>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</si>
  <si>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</si>
  <si>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</si>
  <si>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</si>
  <si>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</si>
  <si>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</si>
  <si>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</si>
  <si>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</si>
  <si>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</si>
  <si>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</si>
  <si>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</si>
  <si>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</si>
  <si>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</si>
  <si>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</si>
  <si>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</si>
  <si>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</si>
  <si>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</si>
  <si>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</si>
  <si>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</si>
  <si>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</si>
  <si>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</si>
  <si>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</si>
  <si>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</si>
  <si>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</si>
  <si>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</si>
  <si>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</si>
  <si>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</si>
  <si>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</si>
  <si>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</si>
  <si>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</si>
  <si>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</si>
  <si>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</si>
  <si>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</si>
  <si>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</si>
  <si>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</si>
  <si>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</si>
  <si>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</si>
  <si>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</si>
  <si>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</si>
  <si>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</si>
  <si>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</si>
  <si>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</si>
  <si>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</si>
  <si>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</si>
  <si>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</si>
  <si>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</si>
  <si>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</si>
  <si>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</si>
  <si>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</si>
  <si>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</si>
  <si>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</si>
  <si>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</si>
  <si>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</si>
  <si>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</si>
  <si>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</si>
  <si>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</si>
  <si>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</si>
  <si>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</si>
  <si>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</si>
  <si>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</si>
  <si>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</si>
  <si>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</si>
  <si>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</si>
  <si>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</si>
  <si>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</si>
  <si>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</si>
  <si>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</si>
  <si>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</si>
  <si>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</si>
  <si>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</si>
  <si>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</si>
  <si>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</si>
  <si>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</si>
  <si>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</si>
  <si>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</si>
  <si>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</si>
  <si>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</si>
  <si>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</si>
  <si>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</si>
  <si>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</si>
  <si>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</si>
  <si>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</si>
  <si>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</si>
  <si>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</si>
  <si>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</si>
  <si>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</si>
  <si>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</si>
  <si>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</si>
  <si>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</si>
  <si>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</si>
  <si>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</si>
  <si>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</si>
  <si>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北海道上ノ国町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</si>
  <si>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</si>
  <si>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</si>
  <si>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</si>
  <si>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</si>
  <si>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</si>
  <si>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</si>
  <si>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</si>
  <si>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</si>
  <si>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</si>
  <si>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</si>
  <si>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</si>
  <si>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</si>
  <si>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</si>
  <si>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</si>
  <si>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</si>
  <si>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</si>
  <si>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</si>
  <si>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</si>
  <si>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</si>
  <si>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</si>
  <si>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</si>
  <si>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</si>
  <si>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</si>
  <si>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</si>
  <si>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</si>
  <si>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</si>
  <si>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</si>
  <si>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</si>
  <si>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</si>
  <si>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</si>
  <si>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</si>
  <si>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</si>
  <si>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</si>
  <si>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</si>
  <si>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</si>
  <si>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</si>
  <si>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</si>
  <si>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</si>
  <si>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</si>
  <si>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</si>
  <si>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</si>
  <si>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</si>
  <si>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</si>
  <si>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</si>
  <si>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</si>
  <si>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</si>
  <si>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</si>
  <si>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</si>
  <si>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</si>
  <si>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</si>
  <si>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</si>
  <si>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</si>
  <si>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</si>
  <si>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</si>
  <si>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</si>
  <si>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</si>
  <si>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</si>
  <si>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</si>
  <si>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</si>
  <si>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</si>
  <si>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</si>
  <si>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</si>
  <si>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</si>
  <si>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</si>
  <si>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</si>
  <si>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</si>
  <si>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</si>
  <si>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</si>
  <si>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</si>
  <si>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</si>
  <si>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</si>
  <si>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</si>
  <si>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</si>
  <si>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</si>
  <si>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</si>
  <si>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</si>
  <si>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</si>
  <si>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</si>
  <si>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</si>
  <si>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</si>
  <si>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</si>
  <si>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</si>
  <si>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</si>
  <si>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</si>
  <si>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</si>
  <si>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</si>
  <si>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</si>
  <si>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</si>
  <si>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</si>
  <si>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</si>
  <si>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</si>
  <si>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</si>
  <si>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</si>
  <si>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</si>
  <si>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</si>
  <si>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</si>
  <si>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</si>
  <si>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</si>
  <si>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</si>
  <si>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</si>
  <si>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</si>
  <si>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</si>
  <si>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</si>
  <si>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</si>
  <si>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</si>
  <si>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</si>
  <si>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</si>
  <si>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</si>
  <si>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</si>
  <si>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</si>
  <si>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</si>
  <si>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</si>
  <si>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</si>
  <si>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</si>
  <si>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</si>
  <si>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</si>
  <si>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</si>
  <si>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</si>
  <si>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</si>
  <si>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</si>
  <si>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</si>
  <si>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</si>
  <si>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</si>
  <si>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</si>
  <si>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</si>
  <si>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</si>
  <si>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</si>
  <si>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</si>
  <si>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</si>
  <si>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</si>
  <si>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</si>
  <si>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</si>
  <si>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</si>
  <si>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</si>
  <si>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</si>
  <si>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</si>
  <si>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</si>
  <si>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</si>
  <si>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</si>
  <si>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</si>
  <si>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</si>
  <si>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</si>
  <si>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</si>
  <si>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</si>
  <si>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</si>
  <si>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</si>
  <si>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</si>
  <si>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</si>
  <si>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</si>
  <si>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</si>
  <si>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北海道上ノ国町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</si>
  <si>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</si>
  <si>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</si>
  <si>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</si>
  <si>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</si>
  <si>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</si>
  <si>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</si>
  <si>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</si>
  <si>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</si>
  <si>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</si>
  <si>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</si>
  <si>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</si>
  <si>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</si>
  <si>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</si>
  <si>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</si>
  <si>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</si>
  <si>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</si>
  <si>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</si>
  <si>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</si>
  <si>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</si>
  <si>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</si>
  <si>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</si>
  <si>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</si>
  <si>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</si>
  <si>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</si>
  <si>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</si>
  <si>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</si>
  <si>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</si>
  <si>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</si>
  <si>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</si>
  <si>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</si>
  <si>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</si>
  <si>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</si>
  <si>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</si>
  <si>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</si>
  <si>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</si>
  <si>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</si>
  <si>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</si>
  <si>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</si>
  <si>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</si>
  <si>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</si>
  <si>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</si>
  <si>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</si>
  <si>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</si>
  <si>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</si>
  <si>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</si>
  <si>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</si>
  <si>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</si>
  <si>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</si>
  <si>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</si>
  <si>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</si>
  <si>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</si>
  <si>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</si>
  <si>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</si>
  <si>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</si>
  <si>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</si>
  <si>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</si>
  <si>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</si>
  <si>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</si>
  <si>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</si>
  <si>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</si>
  <si>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</si>
  <si>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</si>
  <si>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</si>
  <si>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</si>
  <si>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</si>
  <si>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</si>
  <si>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</si>
  <si>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</si>
  <si>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</si>
  <si>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</si>
  <si>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</si>
  <si>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</si>
  <si>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</si>
  <si>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</si>
  <si>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</si>
  <si>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</si>
  <si>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</si>
  <si>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</si>
  <si>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</si>
  <si>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</si>
  <si>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</si>
  <si>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</si>
  <si>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</si>
  <si>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</si>
  <si>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</si>
  <si>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</si>
  <si>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</si>
  <si>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</si>
  <si>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</si>
  <si>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</si>
  <si>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</si>
  <si>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</si>
  <si>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</si>
  <si>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</si>
  <si>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</si>
  <si>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</si>
  <si>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</si>
  <si>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</si>
  <si>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</si>
  <si>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</si>
  <si>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</si>
  <si>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</si>
  <si>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</si>
  <si>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</si>
  <si>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</si>
  <si>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</si>
  <si>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</si>
  <si>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</si>
  <si>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</si>
  <si>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</si>
  <si>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</si>
  <si>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</si>
  <si>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</si>
  <si>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</si>
  <si>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</si>
  <si>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</si>
  <si>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</si>
  <si>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</si>
  <si>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</si>
  <si>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</si>
  <si>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</si>
  <si>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</si>
  <si>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</si>
  <si>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</si>
  <si>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</si>
  <si>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</si>
  <si>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</si>
  <si>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</si>
  <si>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</si>
  <si>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</si>
  <si>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</si>
  <si>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</si>
  <si>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</si>
  <si>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</si>
  <si>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</si>
  <si>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</si>
  <si>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</si>
  <si>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</si>
  <si>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</si>
  <si>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</si>
  <si>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</si>
  <si>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</si>
  <si>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</si>
  <si>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</si>
  <si>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</si>
  <si>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</si>
  <si>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</si>
  <si>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</si>
  <si>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</si>
  <si>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</si>
  <si>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</si>
  <si>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</si>
  <si>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</si>
  <si>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</si>
  <si>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</si>
  <si>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</si>
  <si>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</si>
  <si>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</si>
  <si>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</si>
  <si>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</si>
  <si>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</si>
  <si>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</si>
  <si>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</si>
  <si>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</si>
  <si>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</si>
  <si>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</si>
  <si>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</si>
  <si>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</si>
  <si>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</si>
  <si>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</si>
  <si>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</si>
  <si>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</si>
  <si>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</si>
  <si>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</si>
  <si>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18.76</t>
  </si>
  <si>
    <t>▲ 11.82</t>
  </si>
  <si>
    <t>▲ 2.29</t>
  </si>
  <si>
    <t>一般会計</t>
  </si>
  <si>
    <t>下水道事業会計</t>
  </si>
  <si>
    <t>簡易水道事業会計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</si>
  <si>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</si>
  <si>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</si>
  <si>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</si>
  <si>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</si>
  <si>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</si>
  <si>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</si>
  <si>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</si>
  <si>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</si>
  <si>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</si>
  <si>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</si>
  <si>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38"/>
  </si>
  <si>
    <t>上ノ国町観光振興公社</t>
    <rPh sb="0" eb="1">
      <t>カミ</t>
    </rPh>
    <rPh sb="2" eb="4">
      <t>クニチョウ</t>
    </rPh>
    <rPh sb="4" eb="10">
      <t>カンコウシンコウコウシャ</t>
    </rPh>
    <phoneticPr fontId="38"/>
  </si>
  <si>
    <t>南部檜山衛生処理組合</t>
    <rPh sb="0" eb="10">
      <t>ナンブヒヤマエイセイショリクミアイ</t>
    </rPh>
    <phoneticPr fontId="38"/>
  </si>
  <si>
    <t>江差町・上ノ国町学校給食組合</t>
    <rPh sb="0" eb="3">
      <t>エサシチョウ</t>
    </rPh>
    <rPh sb="4" eb="5">
      <t>カミ</t>
    </rPh>
    <rPh sb="6" eb="8">
      <t>クニチョウ</t>
    </rPh>
    <rPh sb="8" eb="14">
      <t>ガッコウキュウショククミアイ</t>
    </rPh>
    <phoneticPr fontId="38"/>
  </si>
  <si>
    <t>檜山広域行政組合</t>
    <rPh sb="0" eb="4">
      <t>ヒヤマコウイキ</t>
    </rPh>
    <rPh sb="4" eb="8">
      <t>ギョウセイクミアイ</t>
    </rPh>
    <phoneticPr fontId="38"/>
  </si>
  <si>
    <t>渡島・檜山地方税滞納整理機構</t>
    <rPh sb="0" eb="2">
      <t>オシマ</t>
    </rPh>
    <rPh sb="3" eb="5">
      <t>ヒヤマ</t>
    </rPh>
    <rPh sb="5" eb="7">
      <t>チホウ</t>
    </rPh>
    <rPh sb="7" eb="8">
      <t>ゼイ</t>
    </rPh>
    <rPh sb="8" eb="10">
      <t>タイノウ</t>
    </rPh>
    <rPh sb="10" eb="12">
      <t>セイリ</t>
    </rPh>
    <rPh sb="12" eb="14">
      <t>キコウ</t>
    </rPh>
    <phoneticPr fontId="38"/>
  </si>
  <si>
    <t>-</t>
    <phoneticPr fontId="38"/>
  </si>
  <si>
    <t>-</t>
    <phoneticPr fontId="38"/>
  </si>
  <si>
    <t>-</t>
    <phoneticPr fontId="38"/>
  </si>
  <si>
    <t>公共施設整備基金</t>
    <rPh sb="0" eb="2">
      <t>コウキョウ</t>
    </rPh>
    <rPh sb="2" eb="4">
      <t>シセツ</t>
    </rPh>
    <rPh sb="4" eb="6">
      <t>セイビ</t>
    </rPh>
    <rPh sb="6" eb="8">
      <t>キキン</t>
    </rPh>
    <phoneticPr fontId="5"/>
  </si>
  <si>
    <t>旧JR江差線鉄道施設物管理基金</t>
    <rPh sb="0" eb="1">
      <t>キュウ</t>
    </rPh>
    <rPh sb="3" eb="6">
      <t>エサシセン</t>
    </rPh>
    <rPh sb="6" eb="8">
      <t>テツドウ</t>
    </rPh>
    <rPh sb="8" eb="10">
      <t>シセツ</t>
    </rPh>
    <rPh sb="10" eb="11">
      <t>ブツ</t>
    </rPh>
    <rPh sb="11" eb="15">
      <t>カンリキキン</t>
    </rPh>
    <phoneticPr fontId="38"/>
  </si>
  <si>
    <t>子育て支援対策基金</t>
    <rPh sb="0" eb="2">
      <t>コソダ</t>
    </rPh>
    <rPh sb="3" eb="5">
      <t>シエン</t>
    </rPh>
    <rPh sb="5" eb="9">
      <t>タイサクキキン</t>
    </rPh>
    <phoneticPr fontId="38"/>
  </si>
  <si>
    <t>ふるさと応援基金</t>
    <rPh sb="4" eb="6">
      <t>オウエン</t>
    </rPh>
    <rPh sb="6" eb="8">
      <t>キキン</t>
    </rPh>
    <phoneticPr fontId="38"/>
  </si>
  <si>
    <t>ふるさと創生基金</t>
    <rPh sb="4" eb="8">
      <t>ソウセイキキン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</si>
</sst>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642B-4E49-807B-A54BC3B75F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343569</c:v>
                </c:pt>
                <c:pt idx="1">
                  <c:v>393992</c:v>
                </c:pt>
                <c:pt idx="2">
                  <c:v>174931</c:v>
                </c:pt>
                <c:pt idx="3">
                  <c:v>321375</c:v>
                </c:pt>
                <c:pt idx="4">
                  <c:v>422106</c:v>
                </c:pt>
              </c:numCache>
            </c:numRef>
          </c:val>
          <c:smooth val="0"/>
          <c:extLst>
            <c:ext xmlns:c16="http://schemas.microsoft.com/office/drawing/2014/chart" uri="{C3380CC4-5D6E-409C-BE32-E72D297353CC}">
              <c16:uniqueId val="{00000001-642B-4E49-807B-A54BC3B75F62}"/>
            </c:ext>
          </c:extLst>
        </c:ser>
        <c:dLbls>
          <c:showLegendKey val="0"/>
          <c:showVal val="0"/>
          <c:showCatName val="0"/>
          <c:showSerName val="0"/>
          <c:showPercent val="0"/>
          <c:showBubbleSize val="0"/>
        </c:dLbls>
        <c:marker val="1"/>
        <c:smooth val="0"/>
        <c:axId val="-1709091168"/>
        <c:axId val="-1709095520"/>
      </c:lineChart>
      <c:catAx>
        <c:axId val="-1709091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9095520"/>
        <c:crosses val="autoZero"/>
        <c:auto val="1"/>
        <c:lblAlgn val="ctr"/>
        <c:lblOffset val="100"/>
        <c:tickLblSkip val="1"/>
        <c:tickMarkSkip val="1"/>
        <c:noMultiLvlLbl val="0"/>
      </c:catAx>
      <c:valAx>
        <c:axId val="-170909552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9091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3.18</c:v>
                </c:pt>
                <c:pt idx="2">
                  <c:v>2.91</c:v>
                </c:pt>
                <c:pt idx="3">
                  <c:v>2.0699999999999998</c:v>
                </c:pt>
                <c:pt idx="4">
                  <c:v>2.76</c:v>
                </c:pt>
              </c:numCache>
            </c:numRef>
          </c:val>
          <c:extLst>
            <c:ext xmlns:c16="http://schemas.microsoft.com/office/drawing/2014/chart" uri="{C3380CC4-5D6E-409C-BE32-E72D297353CC}">
              <c16:uniqueId val="{00000000-0D46-40D7-A431-A4C840E138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40.409999999999997</c:v>
                </c:pt>
                <c:pt idx="1">
                  <c:v>25.85</c:v>
                </c:pt>
                <c:pt idx="2">
                  <c:v>25.29</c:v>
                </c:pt>
                <c:pt idx="3">
                  <c:v>30.21</c:v>
                </c:pt>
                <c:pt idx="4">
                  <c:v>31.09</c:v>
                </c:pt>
              </c:numCache>
            </c:numRef>
          </c:val>
          <c:extLst>
            <c:ext xmlns:c16="http://schemas.microsoft.com/office/drawing/2014/chart" uri="{C3380CC4-5D6E-409C-BE32-E72D297353CC}">
              <c16:uniqueId val="{00000001-0D46-40D7-A431-A4C840E13891}"/>
            </c:ext>
          </c:extLst>
        </c:ser>
        <c:dLbls>
          <c:showLegendKey val="0"/>
          <c:showVal val="0"/>
          <c:showCatName val="0"/>
          <c:showSerName val="0"/>
          <c:showPercent val="0"/>
          <c:showBubbleSize val="0"/>
        </c:dLbls>
        <c:gapWidth val="250"/>
        <c:overlap val="100"/>
        <c:axId val="-1709094976"/>
        <c:axId val="-1709087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-18.760000000000002</c:v>
                </c:pt>
                <c:pt idx="1">
                  <c:v>-11.82</c:v>
                </c:pt>
                <c:pt idx="2">
                  <c:v>-2.29</c:v>
                </c:pt>
                <c:pt idx="3">
                  <c:v>3.24</c:v>
                </c:pt>
                <c:pt idx="4">
                  <c:v>0.68</c:v>
                </c:pt>
              </c:numCache>
            </c:numRef>
          </c:val>
          <c:smooth val="0"/>
          <c:extLst>
            <c:ext xmlns:c16="http://schemas.microsoft.com/office/drawing/2014/chart" uri="{C3380CC4-5D6E-409C-BE32-E72D297353CC}">
              <c16:uniqueId val="{00000002-0D46-40D7-A431-A4C840E13891}"/>
            </c:ext>
          </c:extLst>
        </c:ser>
        <c:dLbls>
          <c:showLegendKey val="0"/>
          <c:showVal val="0"/>
          <c:showCatName val="0"/>
          <c:showSerName val="0"/>
          <c:showPercent val="0"/>
          <c:showBubbleSize val="0"/>
        </c:dLbls>
        <c:marker val="1"/>
        <c:smooth val="0"/>
        <c:axId val="-1709094976"/>
        <c:axId val="-1709087904"/>
      </c:lineChart>
      <c:catAx>
        <c:axId val="-17090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09087904"/>
        <c:crosses val="autoZero"/>
        <c:auto val="1"/>
        <c:lblAlgn val="ctr"/>
        <c:lblOffset val="100"/>
        <c:tickLblSkip val="1"/>
        <c:tickMarkSkip val="1"/>
        <c:noMultiLvlLbl val="0"/>
      </c:catAx>
      <c:valAx>
        <c:axId val="-1709087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909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1.35</c:v>
                </c:pt>
                <c:pt idx="8">
                  <c:v>0</c:v>
                </c:pt>
                <c:pt idx="9">
                  <c:v>0</c:v>
                </c:pt>
              </c:numCache>
            </c:numRef>
          </c:val>
          <c:extLst>
            <c:ext xmlns:c16="http://schemas.microsoft.com/office/drawing/2014/chart" uri="{C3380CC4-5D6E-409C-BE32-E72D297353CC}">
              <c16:uniqueId val="{00000000-DB31-40B9-9B26-333C1FE798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31-40B9-9B26-333C1FE798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31-40B9-9B26-333C1FE798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31-40B9-9B26-333C1FE7980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DB31-40B9-9B26-333C1FE7980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0.01</c:v>
                </c:pt>
                <c:pt idx="4">
                  <c:v>#N/A</c:v>
                </c:pt>
                <c:pt idx="5">
                  <c:v>0.09</c:v>
                </c:pt>
                <c:pt idx="6">
                  <c:v>#N/A</c:v>
                </c:pt>
                <c:pt idx="7">
                  <c:v>0</c:v>
                </c:pt>
                <c:pt idx="8">
                  <c:v>#N/A</c:v>
                </c:pt>
                <c:pt idx="9">
                  <c:v>0</c:v>
                </c:pt>
              </c:numCache>
            </c:numRef>
          </c:val>
          <c:extLst>
            <c:ext xmlns:c16="http://schemas.microsoft.com/office/drawing/2014/chart" uri="{C3380CC4-5D6E-409C-BE32-E72D297353CC}">
              <c16:uniqueId val="{00000005-DB31-40B9-9B26-333C1FE7980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0.59</c:v>
                </c:pt>
                <c:pt idx="4">
                  <c:v>#N/A</c:v>
                </c:pt>
                <c:pt idx="5">
                  <c:v>0.76</c:v>
                </c:pt>
                <c:pt idx="6">
                  <c:v>#N/A</c:v>
                </c:pt>
                <c:pt idx="7">
                  <c:v>0.43</c:v>
                </c:pt>
                <c:pt idx="8">
                  <c:v>#N/A</c:v>
                </c:pt>
                <c:pt idx="9">
                  <c:v>0.38</c:v>
                </c:pt>
              </c:numCache>
            </c:numRef>
          </c:val>
          <c:extLst>
            <c:ext xmlns:c16="http://schemas.microsoft.com/office/drawing/2014/chart" uri="{C3380CC4-5D6E-409C-BE32-E72D297353CC}">
              <c16:uniqueId val="{00000006-DB31-40B9-9B26-333C1FE7980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7-DB31-40B9-9B26-333C1FE7980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8-DB31-40B9-9B26-333C1FE798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2.34</c:v>
                </c:pt>
                <c:pt idx="2">
                  <c:v>#N/A</c:v>
                </c:pt>
                <c:pt idx="3">
                  <c:v>3.17</c:v>
                </c:pt>
                <c:pt idx="4">
                  <c:v>#N/A</c:v>
                </c:pt>
                <c:pt idx="5">
                  <c:v>2.9</c:v>
                </c:pt>
                <c:pt idx="6">
                  <c:v>#N/A</c:v>
                </c:pt>
                <c:pt idx="7">
                  <c:v>2.0699999999999998</c:v>
                </c:pt>
                <c:pt idx="8">
                  <c:v>#N/A</c:v>
                </c:pt>
                <c:pt idx="9">
                  <c:v>2.75</c:v>
                </c:pt>
              </c:numCache>
            </c:numRef>
          </c:val>
          <c:extLst>
            <c:ext xmlns:c16="http://schemas.microsoft.com/office/drawing/2014/chart" uri="{C3380CC4-5D6E-409C-BE32-E72D297353CC}">
              <c16:uniqueId val="{00000009-DB31-40B9-9B26-333C1FE7980B}"/>
            </c:ext>
          </c:extLst>
        </c:ser>
        <c:dLbls>
          <c:showLegendKey val="0"/>
          <c:showVal val="0"/>
          <c:showCatName val="0"/>
          <c:showSerName val="0"/>
          <c:showPercent val="0"/>
          <c:showBubbleSize val="0"/>
        </c:dLbls>
        <c:gapWidth val="150"/>
        <c:overlap val="100"/>
        <c:axId val="-1709086816"/>
        <c:axId val="-1761621280"/>
      </c:barChart>
      <c:catAx>
        <c:axId val="-170908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1621280"/>
        <c:crosses val="autoZero"/>
        <c:auto val="1"/>
        <c:lblAlgn val="ctr"/>
        <c:lblOffset val="100"/>
        <c:tickLblSkip val="1"/>
        <c:tickMarkSkip val="1"/>
        <c:noMultiLvlLbl val="0"/>
      </c:catAx>
      <c:valAx>
        <c:axId val="-176162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9086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501</c:v>
                </c:pt>
                <c:pt idx="5">
                  <c:v>515</c:v>
                </c:pt>
                <c:pt idx="8">
                  <c:v>597</c:v>
                </c:pt>
                <c:pt idx="11">
                  <c:v>673</c:v>
                </c:pt>
                <c:pt idx="14">
                  <c:v>624</c:v>
                </c:pt>
              </c:numCache>
            </c:numRef>
          </c:val>
          <c:extLst>
            <c:ext xmlns:c16="http://schemas.microsoft.com/office/drawing/2014/chart" uri="{C3380CC4-5D6E-409C-BE32-E72D297353CC}">
              <c16:uniqueId val="{00000000-D0B4-45E8-9A2D-DE2A163781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2</c:v>
                </c:pt>
                <c:pt idx="9">
                  <c:v>0</c:v>
                </c:pt>
                <c:pt idx="12">
                  <c:v>1</c:v>
                </c:pt>
              </c:numCache>
            </c:numRef>
          </c:val>
          <c:extLst>
            <c:ext xmlns:c16="http://schemas.microsoft.com/office/drawing/2014/chart" uri="{C3380CC4-5D6E-409C-BE32-E72D297353CC}">
              <c16:uniqueId val="{00000001-D0B4-45E8-9A2D-DE2A163781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B4-45E8-9A2D-DE2A163781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3-D0B4-45E8-9A2D-DE2A163781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c:v>
                </c:pt>
                <c:pt idx="3">
                  <c:v>113</c:v>
                </c:pt>
                <c:pt idx="6">
                  <c:v>123</c:v>
                </c:pt>
                <c:pt idx="9">
                  <c:v>121</c:v>
                </c:pt>
                <c:pt idx="12">
                  <c:v>112</c:v>
                </c:pt>
              </c:numCache>
            </c:numRef>
          </c:val>
          <c:extLst>
            <c:ext xmlns:c16="http://schemas.microsoft.com/office/drawing/2014/chart" uri="{C3380CC4-5D6E-409C-BE32-E72D297353CC}">
              <c16:uniqueId val="{00000004-D0B4-45E8-9A2D-DE2A163781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B4-45E8-9A2D-DE2A163781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B4-45E8-9A2D-DE2A163781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565</c:v>
                </c:pt>
                <c:pt idx="3">
                  <c:v>608</c:v>
                </c:pt>
                <c:pt idx="6">
                  <c:v>760</c:v>
                </c:pt>
                <c:pt idx="9">
                  <c:v>859</c:v>
                </c:pt>
                <c:pt idx="12">
                  <c:v>800</c:v>
                </c:pt>
              </c:numCache>
            </c:numRef>
          </c:val>
          <c:extLst>
            <c:ext xmlns:c16="http://schemas.microsoft.com/office/drawing/2014/chart" uri="{C3380CC4-5D6E-409C-BE32-E72D297353CC}">
              <c16:uniqueId val="{00000007-D0B4-45E8-9A2D-DE2A1637813E}"/>
            </c:ext>
          </c:extLst>
        </c:ser>
        <c:dLbls>
          <c:showLegendKey val="0"/>
          <c:showVal val="0"/>
          <c:showCatName val="0"/>
          <c:showSerName val="0"/>
          <c:showPercent val="0"/>
          <c:showBubbleSize val="0"/>
        </c:dLbls>
        <c:gapWidth val="100"/>
        <c:overlap val="100"/>
        <c:axId val="-1521873584"/>
        <c:axId val="-1521861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c:v>
                </c:pt>
                <c:pt idx="2">
                  <c:v>#N/A</c:v>
                </c:pt>
                <c:pt idx="3">
                  <c:v>#N/A</c:v>
                </c:pt>
                <c:pt idx="4">
                  <c:v>207</c:v>
                </c:pt>
                <c:pt idx="5">
                  <c:v>#N/A</c:v>
                </c:pt>
                <c:pt idx="6">
                  <c:v>#N/A</c:v>
                </c:pt>
                <c:pt idx="7">
                  <c:v>289</c:v>
                </c:pt>
                <c:pt idx="8">
                  <c:v>#N/A</c:v>
                </c:pt>
                <c:pt idx="9">
                  <c:v>#N/A</c:v>
                </c:pt>
                <c:pt idx="10">
                  <c:v>308</c:v>
                </c:pt>
                <c:pt idx="11">
                  <c:v>#N/A</c:v>
                </c:pt>
                <c:pt idx="12">
                  <c:v>#N/A</c:v>
                </c:pt>
                <c:pt idx="13">
                  <c:v>289</c:v>
                </c:pt>
                <c:pt idx="14">
                  <c:v>#N/A</c:v>
                </c:pt>
              </c:numCache>
            </c:numRef>
          </c:val>
          <c:smooth val="0"/>
          <c:extLst>
            <c:ext xmlns:c16="http://schemas.microsoft.com/office/drawing/2014/chart" uri="{C3380CC4-5D6E-409C-BE32-E72D297353CC}">
              <c16:uniqueId val="{00000008-D0B4-45E8-9A2D-DE2A1637813E}"/>
            </c:ext>
          </c:extLst>
        </c:ser>
        <c:dLbls>
          <c:showLegendKey val="0"/>
          <c:showVal val="0"/>
          <c:showCatName val="0"/>
          <c:showSerName val="0"/>
          <c:showPercent val="0"/>
          <c:showBubbleSize val="0"/>
        </c:dLbls>
        <c:marker val="1"/>
        <c:smooth val="0"/>
        <c:axId val="-1521873584"/>
        <c:axId val="-1521861616"/>
      </c:lineChart>
      <c:catAx>
        <c:axId val="-152187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1861616"/>
        <c:crosses val="autoZero"/>
        <c:auto val="1"/>
        <c:lblAlgn val="ctr"/>
        <c:lblOffset val="100"/>
        <c:tickLblSkip val="1"/>
        <c:tickMarkSkip val="1"/>
        <c:noMultiLvlLbl val="0"/>
      </c:catAx>
      <c:valAx>
        <c:axId val="-152186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1873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6201</c:v>
                </c:pt>
                <c:pt idx="5">
                  <c:v>6732</c:v>
                </c:pt>
                <c:pt idx="8">
                  <c:v>6739</c:v>
                </c:pt>
                <c:pt idx="11">
                  <c:v>6611</c:v>
                </c:pt>
                <c:pt idx="14">
                  <c:v>6696</c:v>
                </c:pt>
              </c:numCache>
            </c:numRef>
          </c:val>
          <c:extLst>
            <c:ext xmlns:c16="http://schemas.microsoft.com/office/drawing/2014/chart" uri="{C3380CC4-5D6E-409C-BE32-E72D297353CC}">
              <c16:uniqueId val="{00000000-4031-4710-AD68-893141E01A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114</c:v>
                </c:pt>
                <c:pt idx="5">
                  <c:v>80</c:v>
                </c:pt>
                <c:pt idx="8">
                  <c:v>52</c:v>
                </c:pt>
                <c:pt idx="11">
                  <c:v>166</c:v>
                </c:pt>
                <c:pt idx="14">
                  <c:v>109</c:v>
                </c:pt>
              </c:numCache>
            </c:numRef>
          </c:val>
          <c:extLst>
            <c:ext xmlns:c16="http://schemas.microsoft.com/office/drawing/2014/chart" uri="{C3380CC4-5D6E-409C-BE32-E72D297353CC}">
              <c16:uniqueId val="{00000001-4031-4710-AD68-893141E01A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5175</c:v>
                </c:pt>
                <c:pt idx="5">
                  <c:v>5303</c:v>
                </c:pt>
                <c:pt idx="8">
                  <c:v>5313</c:v>
                </c:pt>
                <c:pt idx="11">
                  <c:v>5334</c:v>
                </c:pt>
                <c:pt idx="14">
                  <c:v>4836</c:v>
                </c:pt>
              </c:numCache>
            </c:numRef>
          </c:val>
          <c:extLst>
            <c:ext xmlns:c16="http://schemas.microsoft.com/office/drawing/2014/chart" uri="{C3380CC4-5D6E-409C-BE32-E72D297353CC}">
              <c16:uniqueId val="{00000002-4031-4710-AD68-893141E01A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31-4710-AD68-893141E01A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31-4710-AD68-893141E01A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1-4710-AD68-893141E01A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760</c:v>
                </c:pt>
                <c:pt idx="3">
                  <c:v>718</c:v>
                </c:pt>
                <c:pt idx="6">
                  <c:v>719</c:v>
                </c:pt>
                <c:pt idx="9">
                  <c:v>731</c:v>
                </c:pt>
                <c:pt idx="12">
                  <c:v>746</c:v>
                </c:pt>
              </c:numCache>
            </c:numRef>
          </c:val>
          <c:extLst>
            <c:ext xmlns:c16="http://schemas.microsoft.com/office/drawing/2014/chart" uri="{C3380CC4-5D6E-409C-BE32-E72D297353CC}">
              <c16:uniqueId val="{00000006-4031-4710-AD68-893141E01A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2</c:v>
                </c:pt>
                <c:pt idx="6">
                  <c:v>2</c:v>
                </c:pt>
                <c:pt idx="9">
                  <c:v>1</c:v>
                </c:pt>
                <c:pt idx="12">
                  <c:v>0</c:v>
                </c:pt>
              </c:numCache>
            </c:numRef>
          </c:val>
          <c:extLst>
            <c:ext xmlns:c16="http://schemas.microsoft.com/office/drawing/2014/chart" uri="{C3380CC4-5D6E-409C-BE32-E72D297353CC}">
              <c16:uniqueId val="{00000007-4031-4710-AD68-893141E01A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1292</c:v>
                </c:pt>
                <c:pt idx="3">
                  <c:v>1368</c:v>
                </c:pt>
                <c:pt idx="6">
                  <c:v>1460</c:v>
                </c:pt>
                <c:pt idx="9">
                  <c:v>1469</c:v>
                </c:pt>
                <c:pt idx="12">
                  <c:v>1450</c:v>
                </c:pt>
              </c:numCache>
            </c:numRef>
          </c:val>
          <c:extLst>
            <c:ext xmlns:c16="http://schemas.microsoft.com/office/drawing/2014/chart" uri="{C3380CC4-5D6E-409C-BE32-E72D297353CC}">
              <c16:uniqueId val="{00000008-4031-4710-AD68-893141E01A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31-4710-AD68-893141E01A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7817</c:v>
                </c:pt>
                <c:pt idx="3">
                  <c:v>8583</c:v>
                </c:pt>
                <c:pt idx="6">
                  <c:v>8583</c:v>
                </c:pt>
                <c:pt idx="9">
                  <c:v>8597</c:v>
                </c:pt>
                <c:pt idx="12">
                  <c:v>8850</c:v>
                </c:pt>
              </c:numCache>
            </c:numRef>
          </c:val>
          <c:extLst>
            <c:ext xmlns:c16="http://schemas.microsoft.com/office/drawing/2014/chart" uri="{C3380CC4-5D6E-409C-BE32-E72D297353CC}">
              <c16:uniqueId val="{0000000A-4031-4710-AD68-893141E01A5E}"/>
            </c:ext>
          </c:extLst>
        </c:ser>
        <c:dLbls>
          <c:showLegendKey val="0"/>
          <c:showVal val="0"/>
          <c:showCatName val="0"/>
          <c:showSerName val="0"/>
          <c:showPercent val="0"/>
          <c:showBubbleSize val="0"/>
        </c:dLbls>
        <c:gapWidth val="100"/>
        <c:overlap val="100"/>
        <c:axId val="-1521873040"/>
        <c:axId val="-1521876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31-4710-AD68-893141E01A5E}"/>
            </c:ext>
          </c:extLst>
        </c:ser>
        <c:dLbls>
          <c:showLegendKey val="0"/>
          <c:showVal val="0"/>
          <c:showCatName val="0"/>
          <c:showSerName val="0"/>
          <c:showPercent val="0"/>
          <c:showBubbleSize val="0"/>
        </c:dLbls>
        <c:marker val="1"/>
        <c:smooth val="0"/>
        <c:axId val="-1521873040"/>
        <c:axId val="-1521876304"/>
      </c:lineChart>
      <c:catAx>
        <c:axId val="-152187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21876304"/>
        <c:crosses val="autoZero"/>
        <c:auto val="1"/>
        <c:lblAlgn val="ctr"/>
        <c:lblOffset val="100"/>
        <c:tickLblSkip val="1"/>
        <c:tickMarkSkip val="1"/>
        <c:noMultiLvlLbl val="0"/>
      </c:catAx>
      <c:valAx>
        <c:axId val="-1521876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187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848</c:v>
                </c:pt>
                <c:pt idx="1">
                  <c:v>1036</c:v>
                </c:pt>
                <c:pt idx="2">
                  <c:v>1072</c:v>
                </c:pt>
              </c:numCache>
            </c:numRef>
          </c:val>
          <c:extLst>
            <c:ext xmlns:c16="http://schemas.microsoft.com/office/drawing/2014/chart" uri="{C3380CC4-5D6E-409C-BE32-E72D297353CC}">
              <c16:uniqueId val="{00000000-546F-4959-B474-86E7C2E21C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46F-4959-B474-86E7C2E21C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4416</c:v>
                </c:pt>
                <c:pt idx="1">
                  <c:v>4181</c:v>
                </c:pt>
                <c:pt idx="2">
                  <c:v>3638</c:v>
                </c:pt>
              </c:numCache>
            </c:numRef>
          </c:val>
          <c:extLst>
            <c:ext xmlns:c16="http://schemas.microsoft.com/office/drawing/2014/chart" uri="{C3380CC4-5D6E-409C-BE32-E72D297353CC}">
              <c16:uniqueId val="{00000002-546F-4959-B474-86E7C2E21C9A}"/>
            </c:ext>
          </c:extLst>
        </c:ser>
        <c:dLbls>
          <c:showLegendKey val="0"/>
          <c:showVal val="0"/>
          <c:showCatName val="0"/>
          <c:showSerName val="0"/>
          <c:showPercent val="0"/>
          <c:showBubbleSize val="0"/>
        </c:dLbls>
        <c:gapWidth val="120"/>
        <c:overlap val="100"/>
        <c:axId val="-1521870864"/>
        <c:axId val="-1521874672"/>
      </c:barChart>
      <c:catAx>
        <c:axId val="-152187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21874672"/>
        <c:crosses val="autoZero"/>
        <c:auto val="1"/>
        <c:lblAlgn val="ctr"/>
        <c:lblOffset val="100"/>
        <c:tickLblSkip val="1"/>
        <c:tickMarkSkip val="1"/>
        <c:noMultiLvlLbl val="0"/>
      </c:catAx>
      <c:valAx>
        <c:axId val="-1521874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2187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近年の大規模な公共事業による地方債の元利償還金が増加傾向にあ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今後は元利償還金等と歳入公債費の均衡を図りながら地方債の新規発行を伴う事業を実施することにより、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実質公債費比率の分子の増加を抑制していくよう努める。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当町では満期一括地方債がないため、積立てを行っていない。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大規模建設事業の実施により、地方債残高は増加し、将来負担額も増加していく見込みであり、充当可能財源等は減少していく見込みである。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今後も大規模な事業が見込まれるため、より健全な財政運営に努める。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北海道上ノ国町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財源不足による基金繰入のため減</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鉄道施設物の撤去工事や、公営住宅等の公共施設整備のため基金繰入をしていくこととなり、減少していく見込みである。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公共施設整備財源</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江差線鉄道施設物管理基金　・・・　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江差線の施設撤去</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子育て支援対策基金　　　　　　・・・　小中学校給食費無償化、保育料無償化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ふるさと応援基金　　　　　　　・・・　ふるさと寄附事業</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ふるさと創生基金　　　　　　　・・・　高校生海外研修派遣</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公共施設整備財源として繰入を行ったため、公共施設整備基金が大きく減少している。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鉄道施設物の撤去工事や、公営住宅等の公共施設整備のため基金繰入をしていくこととなり、減少していく見込みである。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剰余金等の積立により増加した。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健全な財政運営に努め、現状の水準を維持する。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満期一括償還の地方債の借入が行われるまで、積立てを行わない。</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
4,086
547.72
6,635,832
6,502,287
95,019
3,446,467
8,849,958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人口の減少、高齢化に加え中心となる産業が脆弱なこと等により、財政基盤が弱く、類似団体の平均を下回っている。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今後は、歳出の更なる見直しと施策の重点化の両立に努め、活力あるまちづくりを展開しつつ、行政の効率化、財政の健全化を図る。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公債費の増加により、経常収支比率は２．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歳出では、地方債の発行抑制、事業の見直し、公共施設等の集約・複合化を進めることにより、義務的経費の削減に努める。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歳入では、町税の徴収率向上を図り、現在の水準を維持するように努める。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625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61214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6121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131318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6469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63</xdr:row>
      <xdr:rowOff>85344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646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除雪費の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による維持補修費の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、人件費の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により、１人あたりの決算額</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は増加しているが、類似団体平均値を下回っている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今後も、更なる経費の低減に努めていく。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84246</xdr:rowOff>
    </xdr:from>
    <xdr:to>
      <xdr:col>23</xdr:col>
      <xdr:colOff>133350</xdr:colOff>
      <xdr:row>82</xdr:row>
      <xdr:rowOff>131947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3146"/>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84246</xdr:rowOff>
    </xdr:from>
    <xdr:to>
      <xdr:col>19</xdr:col>
      <xdr:colOff>133350</xdr:colOff>
      <xdr:row>82</xdr:row>
      <xdr:rowOff>96593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43146"/>
          <a:ext cx="889000" cy="1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72323</xdr:rowOff>
    </xdr:from>
    <xdr:to>
      <xdr:col>15</xdr:col>
      <xdr:colOff>82550</xdr:colOff>
      <xdr:row>82</xdr:row>
      <xdr:rowOff>96593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1223"/>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51056</xdr:rowOff>
    </xdr:from>
    <xdr:to>
      <xdr:col>11</xdr:col>
      <xdr:colOff>31750</xdr:colOff>
      <xdr:row>82</xdr:row>
      <xdr:rowOff>72323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9956"/>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81147</xdr:rowOff>
    </xdr:from>
    <xdr:to>
      <xdr:col>23</xdr:col>
      <xdr:colOff>184150</xdr:colOff>
      <xdr:row>83</xdr:row>
      <xdr:rowOff>11297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97674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33446</xdr:rowOff>
    </xdr:from>
    <xdr:to>
      <xdr:col>19</xdr:col>
      <xdr:colOff>184150</xdr:colOff>
      <xdr:row>82</xdr:row>
      <xdr:rowOff>135046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145223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45793</xdr:rowOff>
    </xdr:from>
    <xdr:to>
      <xdr:col>15</xdr:col>
      <xdr:colOff>133350</xdr:colOff>
      <xdr:row>82</xdr:row>
      <xdr:rowOff>147393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157570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21523</xdr:rowOff>
    </xdr:from>
    <xdr:to>
      <xdr:col>11</xdr:col>
      <xdr:colOff>82550</xdr:colOff>
      <xdr:row>82</xdr:row>
      <xdr:rowOff>123123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133300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256</xdr:rowOff>
    </xdr:from>
    <xdr:to>
      <xdr:col>7</xdr:col>
      <xdr:colOff>31750</xdr:colOff>
      <xdr:row>82</xdr:row>
      <xdr:rowOff>101856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今後、事務事業等の見直し等により、類似団体の水準まで縮減するように努める。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定員適正化計画に基づき必要最低限の職員補充により、職員数の削減を図っており、類似団体の平均をやや下回った。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今後も適正な定員管理に努める。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124333</xdr:rowOff>
    </xdr:from>
    <xdr:to>
      <xdr:col>81</xdr:col>
      <xdr:colOff>44450</xdr:colOff>
      <xdr:row>60</xdr:row>
      <xdr:rowOff>126947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11333"/>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100203</xdr:rowOff>
    </xdr:from>
    <xdr:to>
      <xdr:col>77</xdr:col>
      <xdr:colOff>44450</xdr:colOff>
      <xdr:row>60</xdr:row>
      <xdr:rowOff>124333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720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77280</xdr:rowOff>
    </xdr:from>
    <xdr:to>
      <xdr:col>72</xdr:col>
      <xdr:colOff>203200</xdr:colOff>
      <xdr:row>60</xdr:row>
      <xdr:rowOff>100203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4280"/>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65215</xdr:rowOff>
    </xdr:from>
    <xdr:to>
      <xdr:col>68</xdr:col>
      <xdr:colOff>152400</xdr:colOff>
      <xdr:row>60</xdr:row>
      <xdr:rowOff>77280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22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76147</xdr:rowOff>
    </xdr:from>
    <xdr:to>
      <xdr:col>81</xdr:col>
      <xdr:colOff>95250</xdr:colOff>
      <xdr:row>61</xdr:row>
      <xdr:rowOff>6297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92674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73533</xdr:rowOff>
    </xdr:from>
    <xdr:to>
      <xdr:col>77</xdr:col>
      <xdr:colOff>95250</xdr:colOff>
      <xdr:row>61</xdr:row>
      <xdr:rowOff>3683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2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49403</xdr:rowOff>
    </xdr:from>
    <xdr:to>
      <xdr:col>73</xdr:col>
      <xdr:colOff>44450</xdr:colOff>
      <xdr:row>60</xdr:row>
      <xdr:rowOff>151003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135780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26480</xdr:rowOff>
    </xdr:from>
    <xdr:to>
      <xdr:col>68</xdr:col>
      <xdr:colOff>203200</xdr:colOff>
      <xdr:row>60</xdr:row>
      <xdr:rowOff>128080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138257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14415</xdr:rowOff>
    </xdr:from>
    <xdr:to>
      <xdr:col>64</xdr:col>
      <xdr:colOff>152400</xdr:colOff>
      <xdr:row>60</xdr:row>
      <xdr:rowOff>116015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126192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老朽化による公共施設の建て替えなどにより、普通建設事業費に係る地方債の発行額が増加し、類似団体平均を上回っている。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今後は緊急度、住民のニーズを的確に把握した事業の選択により、新規発行額の抑制に努める。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162378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297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168366</xdr:rowOff>
    </xdr:from>
    <xdr:to>
      <xdr:col>77</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2636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99423</xdr:rowOff>
    </xdr:from>
    <xdr:to>
      <xdr:col>72</xdr:col>
      <xdr:colOff>203200</xdr:colOff>
      <xdr:row>40</xdr:row>
      <xdr:rowOff>168366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574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64951</xdr:rowOff>
    </xdr:from>
    <xdr:to>
      <xdr:col>68</xdr:col>
      <xdr:colOff>152400</xdr:colOff>
      <xdr:row>40</xdr:row>
      <xdr:rowOff>99423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229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117566</xdr:rowOff>
    </xdr:from>
    <xdr:to>
      <xdr:col>73</xdr:col>
      <xdr:colOff>44450</xdr:colOff>
      <xdr:row>41</xdr:row>
      <xdr:rowOff>47716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32493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主な要因として、過去の基金の積立てにより充当可能基金の積立額が十分あるためである。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今後も、後世への負担を制限するよう、新規事業の実施等については、十分に精査し、更なる財政健全化に努める。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
4,086
547.72
6,635,832
6,502,287
95,019
3,446,467
8,849,958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となり、類似団体の平均を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今後も定員適正化計画に基づき、適正な定員管理と人件費関係経費全体についても抑制に努める。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今後も物品等の一元管理等により、更なるコスト削減に努める。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94996</xdr:rowOff>
    </xdr:from>
    <xdr:to>
      <xdr:col>82</xdr:col>
      <xdr:colOff>107950</xdr:colOff>
      <xdr:row>15</xdr:row>
      <xdr:rowOff>37846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529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94996</xdr:rowOff>
    </xdr:from>
    <xdr:to>
      <xdr:col>78</xdr:col>
      <xdr:colOff>69850</xdr:colOff>
      <xdr:row>14</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95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130573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44196</xdr:rowOff>
    </xdr:from>
    <xdr:to>
      <xdr:col>78</xdr:col>
      <xdr:colOff>120650</xdr:colOff>
      <xdr:row>14</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155973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1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今後も、財政を圧迫することのないよう十分精査し、健全な財政運営に努める。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36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前年度より０．１％増加し、類似団体平均を上回った。</a:t>
          </a:r>
        </a:p>
        <a:p>
          <a:r>
            <a:rPr kumimoji="1" lang="ja-JP" altLang="en-US" sz="1100">
              <a:latin typeface="ＭＳ Ｐゴシック" panose="020B0600070205080204" pitchFamily="50" charset="-128"/>
              <a:ea typeface="ＭＳ Ｐゴシック" panose="020B0600070205080204" pitchFamily="50" charset="-128"/>
            </a:rPr>
            <a:t>　今後も公共施設の維持管理費の上昇による経常収支比率の上昇が予想されるため、引き続き公共施設等の集約・複合化を進めることにより、経費の削減に努める。</a:t>
          </a:r>
        </a:p>
        <a:p>
          <a:r>
            <a:rPr kumimoji="1" lang="ja-JP" altLang="en-US" sz="1100">
              <a:latin typeface="ＭＳ Ｐゴシック" panose="020B0600070205080204" pitchFamily="50" charset="-128"/>
              <a:ea typeface="ＭＳ Ｐゴシック" panose="020B0600070205080204" pitchFamily="50" charset="-128"/>
            </a:rPr>
            <a:t>　歳入では、徴税の徴収率向上を図り、現在の水準を維持するように努める。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100330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6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9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58</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272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前年度同率となり、類似団体平均を下回った。</a:t>
          </a:r>
        </a:p>
        <a:p>
          <a:r>
            <a:rPr kumimoji="1" lang="ja-JP" altLang="en-US" sz="1100">
              <a:latin typeface="ＭＳ Ｐゴシック" panose="020B0600070205080204" pitchFamily="50" charset="-128"/>
              <a:ea typeface="ＭＳ Ｐゴシック" panose="020B0600070205080204" pitchFamily="50" charset="-128"/>
            </a:rPr>
            <a:t>　今後も交付対象団体の事業内容を精査し、補助金等の抑制に努める。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17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3083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3860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近年の地方債の新規発行を伴う普通建設事業費の増加により、元利償還金の増加が見込まれる。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157480</xdr:rowOff>
    </xdr:from>
    <xdr:to>
      <xdr:col>24</xdr:col>
      <xdr:colOff>25400</xdr:colOff>
      <xdr:row>78</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591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724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142239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64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前年度より４．２％増加したが、類似団体平均を下回った。</a:t>
          </a:r>
        </a:p>
        <a:p>
          <a:r>
            <a:rPr kumimoji="1" lang="ja-JP" altLang="en-US" sz="1100">
              <a:latin typeface="ＭＳ Ｐゴシック" panose="020B0600070205080204" pitchFamily="50" charset="-128"/>
              <a:ea typeface="ＭＳ Ｐゴシック" panose="020B0600070205080204" pitchFamily="50" charset="-128"/>
            </a:rPr>
            <a:t>　今後、公共施設の維持管理費の上昇による経常収支比率の上昇が予想されるため、引き続き公共施設等の集約・複合化を進めることにより、経費の削減に努め、　歳入では、徴税の徴収率向上を図り、現在の水準を維持するように努める。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143002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526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122428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77</xdr:row>
      <xdr:rowOff>65278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3891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66928"/>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110607</xdr:rowOff>
    </xdr:from>
    <xdr:to>
      <xdr:col>29</xdr:col>
      <xdr:colOff>127000</xdr:colOff>
      <xdr:row>17</xdr:row>
      <xdr:rowOff>121249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2882"/>
          <a:ext cx="647700" cy="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121249</xdr:rowOff>
    </xdr:from>
    <xdr:to>
      <xdr:col>26</xdr:col>
      <xdr:colOff>50800</xdr:colOff>
      <xdr:row>17</xdr:row>
      <xdr:rowOff>129111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3524"/>
          <a:ext cx="698500" cy="7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129111</xdr:rowOff>
    </xdr:from>
    <xdr:to>
      <xdr:col>22</xdr:col>
      <xdr:colOff>114300</xdr:colOff>
      <xdr:row>17</xdr:row>
      <xdr:rowOff>144503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1386"/>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144503</xdr:rowOff>
    </xdr:from>
    <xdr:to>
      <xdr:col>18</xdr:col>
      <xdr:colOff>177800</xdr:colOff>
      <xdr:row>17</xdr:row>
      <xdr:rowOff>156049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6778"/>
          <a:ext cx="698500" cy="1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59807</xdr:rowOff>
    </xdr:from>
    <xdr:to>
      <xdr:col>29</xdr:col>
      <xdr:colOff>177800</xdr:colOff>
      <xdr:row>17</xdr:row>
      <xdr:rowOff>161407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31884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70449</xdr:rowOff>
    </xdr:from>
    <xdr:to>
      <xdr:col>26</xdr:col>
      <xdr:colOff>101600</xdr:colOff>
      <xdr:row>18</xdr:row>
      <xdr:rowOff>599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156826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1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78311</xdr:rowOff>
    </xdr:from>
    <xdr:to>
      <xdr:col>22</xdr:col>
      <xdr:colOff>165100</xdr:colOff>
      <xdr:row>18</xdr:row>
      <xdr:rowOff>8461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0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18638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93703</xdr:rowOff>
    </xdr:from>
    <xdr:to>
      <xdr:col>19</xdr:col>
      <xdr:colOff>38100</xdr:colOff>
      <xdr:row>18</xdr:row>
      <xdr:rowOff>23853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5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34030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105249</xdr:rowOff>
    </xdr:from>
    <xdr:to>
      <xdr:col>15</xdr:col>
      <xdr:colOff>101600</xdr:colOff>
      <xdr:row>18</xdr:row>
      <xdr:rowOff>35399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45576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341536</xdr:rowOff>
    </xdr:from>
    <xdr:to>
      <xdr:col>29</xdr:col>
      <xdr:colOff>127000</xdr:colOff>
      <xdr:row>36</xdr:row>
      <xdr:rowOff>11957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51886"/>
          <a:ext cx="647700" cy="13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341536</xdr:rowOff>
    </xdr:from>
    <xdr:to>
      <xdr:col>26</xdr:col>
      <xdr:colOff>50800</xdr:colOff>
      <xdr:row>36</xdr:row>
      <xdr:rowOff>33571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51886"/>
          <a:ext cx="698500" cy="3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33571</xdr:rowOff>
    </xdr:from>
    <xdr:to>
      <xdr:col>22</xdr:col>
      <xdr:colOff>114300</xdr:colOff>
      <xdr:row>36</xdr:row>
      <xdr:rowOff>147231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86821"/>
          <a:ext cx="698500" cy="11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147231</xdr:rowOff>
    </xdr:from>
    <xdr:to>
      <xdr:col>18</xdr:col>
      <xdr:colOff>177800</xdr:colOff>
      <xdr:row>37</xdr:row>
      <xdr:rowOff>28131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00481"/>
          <a:ext cx="698500" cy="5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304057</xdr:rowOff>
    </xdr:from>
    <xdr:to>
      <xdr:col>29</xdr:col>
      <xdr:colOff>177800</xdr:colOff>
      <xdr:row>36</xdr:row>
      <xdr:rowOff>62757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14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149134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5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290736</xdr:rowOff>
    </xdr:from>
    <xdr:to>
      <xdr:col>26</xdr:col>
      <xdr:colOff>101600</xdr:colOff>
      <xdr:row>36</xdr:row>
      <xdr:rowOff>49436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0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59613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6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325671</xdr:rowOff>
    </xdr:from>
    <xdr:to>
      <xdr:col>22</xdr:col>
      <xdr:colOff>165100</xdr:colOff>
      <xdr:row>36</xdr:row>
      <xdr:rowOff>84371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3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94548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0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96431</xdr:rowOff>
    </xdr:from>
    <xdr:to>
      <xdr:col>19</xdr:col>
      <xdr:colOff>38100</xdr:colOff>
      <xdr:row>37</xdr:row>
      <xdr:rowOff>26581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208208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148781</xdr:rowOff>
    </xdr:from>
    <xdr:to>
      <xdr:col>15</xdr:col>
      <xdr:colOff>101600</xdr:colOff>
      <xdr:row>37</xdr:row>
      <xdr:rowOff>78931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260558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7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
4,086
547.72
6,635,832
6,502,287
95,019
3,446,467
8,849,958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138542</xdr:rowOff>
    </xdr:from>
    <xdr:to>
      <xdr:col>24</xdr:col>
      <xdr:colOff>63500</xdr:colOff>
      <xdr:row>36</xdr:row>
      <xdr:rowOff>170373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0742"/>
          <a:ext cx="838200" cy="3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170373</xdr:rowOff>
    </xdr:from>
    <xdr:to>
      <xdr:col>19</xdr:col>
      <xdr:colOff>177800</xdr:colOff>
      <xdr:row>37</xdr:row>
      <xdr:rowOff>511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2573"/>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511</xdr:rowOff>
    </xdr:from>
    <xdr:to>
      <xdr:col>15</xdr:col>
      <xdr:colOff>50800</xdr:colOff>
      <xdr:row>37</xdr:row>
      <xdr:rowOff>13596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4161"/>
          <a:ext cx="8890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13596</xdr:rowOff>
    </xdr:from>
    <xdr:to>
      <xdr:col>10</xdr:col>
      <xdr:colOff>114300</xdr:colOff>
      <xdr:row>37</xdr:row>
      <xdr:rowOff>26964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7246"/>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87742</xdr:rowOff>
    </xdr:from>
    <xdr:to>
      <xdr:col>24</xdr:col>
      <xdr:colOff>114300</xdr:colOff>
      <xdr:row>37</xdr:row>
      <xdr:rowOff>17892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66169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119573</xdr:rowOff>
    </xdr:from>
    <xdr:to>
      <xdr:col>20</xdr:col>
      <xdr:colOff>38100</xdr:colOff>
      <xdr:row>37</xdr:row>
      <xdr:rowOff>49723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40850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121161</xdr:rowOff>
    </xdr:from>
    <xdr:to>
      <xdr:col>15</xdr:col>
      <xdr:colOff>101600</xdr:colOff>
      <xdr:row>37</xdr:row>
      <xdr:rowOff>51311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67838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134246</xdr:rowOff>
    </xdr:from>
    <xdr:to>
      <xdr:col>10</xdr:col>
      <xdr:colOff>165100</xdr:colOff>
      <xdr:row>37</xdr:row>
      <xdr:rowOff>64396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80923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147614</xdr:rowOff>
    </xdr:from>
    <xdr:to>
      <xdr:col>6</xdr:col>
      <xdr:colOff>38100</xdr:colOff>
      <xdr:row>37</xdr:row>
      <xdr:rowOff>77764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68891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134098</xdr:rowOff>
    </xdr:from>
    <xdr:to>
      <xdr:col>24</xdr:col>
      <xdr:colOff>63500</xdr:colOff>
      <xdr:row>57</xdr:row>
      <xdr:rowOff>168179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6748"/>
          <a:ext cx="8382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161458</xdr:rowOff>
    </xdr:from>
    <xdr:to>
      <xdr:col>19</xdr:col>
      <xdr:colOff>177800</xdr:colOff>
      <xdr:row>57</xdr:row>
      <xdr:rowOff>168179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410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161458</xdr:rowOff>
    </xdr:from>
    <xdr:to>
      <xdr:col>15</xdr:col>
      <xdr:colOff>50800</xdr:colOff>
      <xdr:row>58</xdr:row>
      <xdr:rowOff>29507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4108"/>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10395</xdr:rowOff>
    </xdr:from>
    <xdr:to>
      <xdr:col>10</xdr:col>
      <xdr:colOff>114300</xdr:colOff>
      <xdr:row>58</xdr:row>
      <xdr:rowOff>29507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54495"/>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83298</xdr:rowOff>
    </xdr:from>
    <xdr:to>
      <xdr:col>24</xdr:col>
      <xdr:colOff>114300</xdr:colOff>
      <xdr:row>58</xdr:row>
      <xdr:rowOff>13448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169675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117379</xdr:rowOff>
    </xdr:from>
    <xdr:to>
      <xdr:col>20</xdr:col>
      <xdr:colOff>38100</xdr:colOff>
      <xdr:row>58</xdr:row>
      <xdr:rowOff>47529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110658</xdr:rowOff>
    </xdr:from>
    <xdr:to>
      <xdr:col>15</xdr:col>
      <xdr:colOff>101600</xdr:colOff>
      <xdr:row>58</xdr:row>
      <xdr:rowOff>40808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31935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7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150157</xdr:rowOff>
    </xdr:from>
    <xdr:to>
      <xdr:col>10</xdr:col>
      <xdr:colOff>165100</xdr:colOff>
      <xdr:row>58</xdr:row>
      <xdr:rowOff>80307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71434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131045</xdr:rowOff>
    </xdr:from>
    <xdr:to>
      <xdr:col>6</xdr:col>
      <xdr:colOff>38100</xdr:colOff>
      <xdr:row>58</xdr:row>
      <xdr:rowOff>61195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52322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138566</xdr:rowOff>
    </xdr:from>
    <xdr:to>
      <xdr:col>24</xdr:col>
      <xdr:colOff>63500</xdr:colOff>
      <xdr:row>75</xdr:row>
      <xdr:rowOff>144656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825866"/>
          <a:ext cx="838200" cy="17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119976</xdr:rowOff>
    </xdr:from>
    <xdr:to>
      <xdr:col>19</xdr:col>
      <xdr:colOff>177800</xdr:colOff>
      <xdr:row>75</xdr:row>
      <xdr:rowOff>144656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807276"/>
          <a:ext cx="889000" cy="19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119976</xdr:rowOff>
    </xdr:from>
    <xdr:to>
      <xdr:col>15</xdr:col>
      <xdr:colOff>50800</xdr:colOff>
      <xdr:row>74</xdr:row>
      <xdr:rowOff>125307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07276"/>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125307</xdr:rowOff>
    </xdr:from>
    <xdr:to>
      <xdr:col>10</xdr:col>
      <xdr:colOff>114300</xdr:colOff>
      <xdr:row>76</xdr:row>
      <xdr:rowOff>82879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12607"/>
          <a:ext cx="889000" cy="30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87766</xdr:rowOff>
    </xdr:from>
    <xdr:to>
      <xdr:col>24</xdr:col>
      <xdr:colOff>114300</xdr:colOff>
      <xdr:row>75</xdr:row>
      <xdr:rowOff>17916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110643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2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93856</xdr:rowOff>
    </xdr:from>
    <xdr:to>
      <xdr:col>20</xdr:col>
      <xdr:colOff>38100</xdr:colOff>
      <xdr:row>76</xdr:row>
      <xdr:rowOff>24006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5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40533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69176</xdr:rowOff>
    </xdr:from>
    <xdr:to>
      <xdr:col>15</xdr:col>
      <xdr:colOff>101600</xdr:colOff>
      <xdr:row>74</xdr:row>
      <xdr:rowOff>170776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15853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5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74507</xdr:rowOff>
    </xdr:from>
    <xdr:to>
      <xdr:col>10</xdr:col>
      <xdr:colOff>165100</xdr:colOff>
      <xdr:row>75</xdr:row>
      <xdr:rowOff>4657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76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21184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5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32079</xdr:rowOff>
    </xdr:from>
    <xdr:to>
      <xdr:col>6</xdr:col>
      <xdr:colOff>38100</xdr:colOff>
      <xdr:row>76</xdr:row>
      <xdr:rowOff>133679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150206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38604</xdr:rowOff>
    </xdr:from>
    <xdr:to>
      <xdr:col>24</xdr:col>
      <xdr:colOff>63500</xdr:colOff>
      <xdr:row>95</xdr:row>
      <xdr:rowOff>112311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26354"/>
          <a:ext cx="8382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38604</xdr:rowOff>
    </xdr:from>
    <xdr:to>
      <xdr:col>19</xdr:col>
      <xdr:colOff>177800</xdr:colOff>
      <xdr:row>96</xdr:row>
      <xdr:rowOff>536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6354"/>
          <a:ext cx="889000" cy="1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11542</xdr:rowOff>
    </xdr:from>
    <xdr:to>
      <xdr:col>15</xdr:col>
      <xdr:colOff>50800</xdr:colOff>
      <xdr:row>96</xdr:row>
      <xdr:rowOff>536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99292"/>
          <a:ext cx="889000" cy="16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11542</xdr:rowOff>
    </xdr:from>
    <xdr:to>
      <xdr:col>10</xdr:col>
      <xdr:colOff>114300</xdr:colOff>
      <xdr:row>97</xdr:row>
      <xdr:rowOff>82593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99292"/>
          <a:ext cx="889000" cy="4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61511</xdr:rowOff>
    </xdr:from>
    <xdr:to>
      <xdr:col>24</xdr:col>
      <xdr:colOff>114300</xdr:colOff>
      <xdr:row>95</xdr:row>
      <xdr:rowOff>163111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84388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159254</xdr:rowOff>
    </xdr:from>
    <xdr:to>
      <xdr:col>20</xdr:col>
      <xdr:colOff>38100</xdr:colOff>
      <xdr:row>95</xdr:row>
      <xdr:rowOff>89404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105931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121186</xdr:rowOff>
    </xdr:from>
    <xdr:to>
      <xdr:col>15</xdr:col>
      <xdr:colOff>101600</xdr:colOff>
      <xdr:row>96</xdr:row>
      <xdr:rowOff>51336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67863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132192</xdr:rowOff>
    </xdr:from>
    <xdr:to>
      <xdr:col>10</xdr:col>
      <xdr:colOff>165100</xdr:colOff>
      <xdr:row>95</xdr:row>
      <xdr:rowOff>62342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78869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31793</xdr:rowOff>
    </xdr:from>
    <xdr:to>
      <xdr:col>6</xdr:col>
      <xdr:colOff>38100</xdr:colOff>
      <xdr:row>97</xdr:row>
      <xdr:rowOff>133393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124520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98851</xdr:rowOff>
    </xdr:from>
    <xdr:to>
      <xdr:col>55</xdr:col>
      <xdr:colOff>0</xdr:colOff>
      <xdr:row>36</xdr:row>
      <xdr:rowOff>18796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99601"/>
          <a:ext cx="838200" cy="9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127945</xdr:rowOff>
    </xdr:from>
    <xdr:to>
      <xdr:col>50</xdr:col>
      <xdr:colOff>114300</xdr:colOff>
      <xdr:row>36</xdr:row>
      <xdr:rowOff>18796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28695"/>
          <a:ext cx="889000" cy="6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127945</xdr:rowOff>
    </xdr:from>
    <xdr:to>
      <xdr:col>45</xdr:col>
      <xdr:colOff>177800</xdr:colOff>
      <xdr:row>36</xdr:row>
      <xdr:rowOff>54389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28695"/>
          <a:ext cx="889000" cy="9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6273</xdr:rowOff>
    </xdr:from>
    <xdr:to>
      <xdr:col>41</xdr:col>
      <xdr:colOff>50800</xdr:colOff>
      <xdr:row>36</xdr:row>
      <xdr:rowOff>54389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7023"/>
          <a:ext cx="889000" cy="21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48051</xdr:rowOff>
    </xdr:from>
    <xdr:to>
      <xdr:col>55</xdr:col>
      <xdr:colOff>50800</xdr:colOff>
      <xdr:row>35</xdr:row>
      <xdr:rowOff>149651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70928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139446</xdr:rowOff>
    </xdr:from>
    <xdr:to>
      <xdr:col>50</xdr:col>
      <xdr:colOff>165100</xdr:colOff>
      <xdr:row>36</xdr:row>
      <xdr:rowOff>69596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86123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77145</xdr:rowOff>
    </xdr:from>
    <xdr:to>
      <xdr:col>46</xdr:col>
      <xdr:colOff>38100</xdr:colOff>
      <xdr:row>36</xdr:row>
      <xdr:rowOff>7295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23822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5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3589</xdr:rowOff>
    </xdr:from>
    <xdr:to>
      <xdr:col>41</xdr:col>
      <xdr:colOff>101600</xdr:colOff>
      <xdr:row>36</xdr:row>
      <xdr:rowOff>105189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121716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5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126923</xdr:rowOff>
    </xdr:from>
    <xdr:to>
      <xdr:col>36</xdr:col>
      <xdr:colOff>165100</xdr:colOff>
      <xdr:row>35</xdr:row>
      <xdr:rowOff>57073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48200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4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55077</xdr:rowOff>
    </xdr:from>
    <xdr:to>
      <xdr:col>55</xdr:col>
      <xdr:colOff>0</xdr:colOff>
      <xdr:row>58</xdr:row>
      <xdr:rowOff>93456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99177"/>
          <a:ext cx="838200" cy="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93456</xdr:rowOff>
    </xdr:from>
    <xdr:to>
      <xdr:col>50</xdr:col>
      <xdr:colOff>114300</xdr:colOff>
      <xdr:row>58</xdr:row>
      <xdr:rowOff>149251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37556"/>
          <a:ext cx="889000" cy="5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65789</xdr:rowOff>
    </xdr:from>
    <xdr:to>
      <xdr:col>45</xdr:col>
      <xdr:colOff>177800</xdr:colOff>
      <xdr:row>58</xdr:row>
      <xdr:rowOff>149251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9889"/>
          <a:ext cx="8890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65789</xdr:rowOff>
    </xdr:from>
    <xdr:to>
      <xdr:col>41</xdr:col>
      <xdr:colOff>50800</xdr:colOff>
      <xdr:row>58</xdr:row>
      <xdr:rowOff>85000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09889"/>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4277</xdr:rowOff>
    </xdr:from>
    <xdr:to>
      <xdr:col>55</xdr:col>
      <xdr:colOff>50800</xdr:colOff>
      <xdr:row>58</xdr:row>
      <xdr:rowOff>105877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27154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42656</xdr:rowOff>
    </xdr:from>
    <xdr:to>
      <xdr:col>50</xdr:col>
      <xdr:colOff>165100</xdr:colOff>
      <xdr:row>58</xdr:row>
      <xdr:rowOff>144256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160783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6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98451</xdr:rowOff>
    </xdr:from>
    <xdr:to>
      <xdr:col>46</xdr:col>
      <xdr:colOff>38100</xdr:colOff>
      <xdr:row>59</xdr:row>
      <xdr:rowOff>28601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19728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14989</xdr:rowOff>
    </xdr:from>
    <xdr:to>
      <xdr:col>41</xdr:col>
      <xdr:colOff>101600</xdr:colOff>
      <xdr:row>58</xdr:row>
      <xdr:rowOff>116589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133116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3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34200</xdr:rowOff>
    </xdr:from>
    <xdr:to>
      <xdr:col>36</xdr:col>
      <xdr:colOff>165100</xdr:colOff>
      <xdr:row>58</xdr:row>
      <xdr:rowOff>135800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152327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5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133505</xdr:rowOff>
    </xdr:from>
    <xdr:to>
      <xdr:col>55</xdr:col>
      <xdr:colOff>0</xdr:colOff>
      <xdr:row>78</xdr:row>
      <xdr:rowOff>138340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35155"/>
          <a:ext cx="838200" cy="17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138340</xdr:rowOff>
    </xdr:from>
    <xdr:to>
      <xdr:col>50</xdr:col>
      <xdr:colOff>114300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11440"/>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82705</xdr:rowOff>
    </xdr:from>
    <xdr:to>
      <xdr:col>55</xdr:col>
      <xdr:colOff>50800</xdr:colOff>
      <xdr:row>78</xdr:row>
      <xdr:rowOff>12855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61132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87540</xdr:rowOff>
    </xdr:from>
    <xdr:to>
      <xdr:col>50</xdr:col>
      <xdr:colOff>165100</xdr:colOff>
      <xdr:row>79</xdr:row>
      <xdr:rowOff>17690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8817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5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36314</xdr:rowOff>
    </xdr:from>
    <xdr:to>
      <xdr:col>55</xdr:col>
      <xdr:colOff>0</xdr:colOff>
      <xdr:row>95</xdr:row>
      <xdr:rowOff>88192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24064"/>
          <a:ext cx="838200" cy="5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88192</xdr:rowOff>
    </xdr:from>
    <xdr:to>
      <xdr:col>50</xdr:col>
      <xdr:colOff>114300</xdr:colOff>
      <xdr:row>97</xdr:row>
      <xdr:rowOff>32316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75942"/>
          <a:ext cx="889000" cy="28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124425</xdr:rowOff>
    </xdr:from>
    <xdr:to>
      <xdr:col>45</xdr:col>
      <xdr:colOff>177800</xdr:colOff>
      <xdr:row>97</xdr:row>
      <xdr:rowOff>32316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240725"/>
          <a:ext cx="889000" cy="4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124425</xdr:rowOff>
    </xdr:from>
    <xdr:to>
      <xdr:col>41</xdr:col>
      <xdr:colOff>50800</xdr:colOff>
      <xdr:row>95</xdr:row>
      <xdr:rowOff>22552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240725"/>
          <a:ext cx="889000" cy="6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156964</xdr:rowOff>
    </xdr:from>
    <xdr:to>
      <xdr:col>55</xdr:col>
      <xdr:colOff>50800</xdr:colOff>
      <xdr:row>95</xdr:row>
      <xdr:rowOff>87114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8391</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2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37392</xdr:rowOff>
    </xdr:from>
    <xdr:to>
      <xdr:col>50</xdr:col>
      <xdr:colOff>165100</xdr:colOff>
      <xdr:row>95</xdr:row>
      <xdr:rowOff>138992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155519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10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152966</xdr:rowOff>
    </xdr:from>
    <xdr:to>
      <xdr:col>46</xdr:col>
      <xdr:colOff>38100</xdr:colOff>
      <xdr:row>97</xdr:row>
      <xdr:rowOff>83116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74243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0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73625</xdr:rowOff>
    </xdr:from>
    <xdr:to>
      <xdr:col>41</xdr:col>
      <xdr:colOff>101600</xdr:colOff>
      <xdr:row>95</xdr:row>
      <xdr:rowOff>3775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1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20302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96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143202</xdr:rowOff>
    </xdr:from>
    <xdr:to>
      <xdr:col>36</xdr:col>
      <xdr:colOff>165100</xdr:colOff>
      <xdr:row>95</xdr:row>
      <xdr:rowOff>73352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2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89879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03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158525</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02175"/>
          <a:ext cx="889000" cy="2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158525</xdr:rowOff>
    </xdr:from>
    <xdr:to>
      <xdr:col>76</xdr:col>
      <xdr:colOff>114300</xdr:colOff>
      <xdr:row>38</xdr:row>
      <xdr:rowOff>78987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02175"/>
          <a:ext cx="889000" cy="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132806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78987</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94087"/>
          <a:ext cx="889000" cy="1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134028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107725</xdr:rowOff>
    </xdr:from>
    <xdr:to>
      <xdr:col>76</xdr:col>
      <xdr:colOff>165100</xdr:colOff>
      <xdr:row>38</xdr:row>
      <xdr:rowOff>37875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54402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22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28187</xdr:rowOff>
    </xdr:from>
    <xdr:to>
      <xdr:col>72</xdr:col>
      <xdr:colOff>38100</xdr:colOff>
      <xdr:row>38</xdr:row>
      <xdr:rowOff>129787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146315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20656</xdr:rowOff>
    </xdr:from>
    <xdr:to>
      <xdr:col>85</xdr:col>
      <xdr:colOff>127000</xdr:colOff>
      <xdr:row>76</xdr:row>
      <xdr:rowOff>36195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50856"/>
          <a:ext cx="838200" cy="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20656</xdr:rowOff>
    </xdr:from>
    <xdr:to>
      <xdr:col>81</xdr:col>
      <xdr:colOff>50800</xdr:colOff>
      <xdr:row>76</xdr:row>
      <xdr:rowOff>82911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50856"/>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82911</xdr:rowOff>
    </xdr:from>
    <xdr:to>
      <xdr:col>76</xdr:col>
      <xdr:colOff>114300</xdr:colOff>
      <xdr:row>77</xdr:row>
      <xdr:rowOff>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13111"/>
          <a:ext cx="889000" cy="8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xdr:rowOff>
    </xdr:from>
    <xdr:to>
      <xdr:col>71</xdr:col>
      <xdr:colOff>177800</xdr:colOff>
      <xdr:row>77</xdr:row>
      <xdr:rowOff>31037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01687"/>
          <a:ext cx="8890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156845</xdr:rowOff>
    </xdr:from>
    <xdr:to>
      <xdr:col>85</xdr:col>
      <xdr:colOff>177800</xdr:colOff>
      <xdr:row>76</xdr:row>
      <xdr:rowOff>86995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8272</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141307</xdr:rowOff>
    </xdr:from>
    <xdr:to>
      <xdr:col>81</xdr:col>
      <xdr:colOff>101600</xdr:colOff>
      <xdr:row>76</xdr:row>
      <xdr:rowOff>71456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00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87984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7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32111</xdr:rowOff>
    </xdr:from>
    <xdr:to>
      <xdr:col>76</xdr:col>
      <xdr:colOff>165100</xdr:colOff>
      <xdr:row>76</xdr:row>
      <xdr:rowOff>133711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150238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120687</xdr:rowOff>
    </xdr:from>
    <xdr:to>
      <xdr:col>72</xdr:col>
      <xdr:colOff>38100</xdr:colOff>
      <xdr:row>77</xdr:row>
      <xdr:rowOff>50837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67364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92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151687</xdr:rowOff>
    </xdr:from>
    <xdr:to>
      <xdr:col>67</xdr:col>
      <xdr:colOff>101600</xdr:colOff>
      <xdr:row>77</xdr:row>
      <xdr:rowOff>81837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72964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27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42735</xdr:rowOff>
    </xdr:from>
    <xdr:to>
      <xdr:col>85</xdr:col>
      <xdr:colOff>127000</xdr:colOff>
      <xdr:row>98</xdr:row>
      <xdr:rowOff>48875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73385"/>
          <a:ext cx="838200" cy="17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42735</xdr:rowOff>
    </xdr:from>
    <xdr:to>
      <xdr:col>81</xdr:col>
      <xdr:colOff>50800</xdr:colOff>
      <xdr:row>97</xdr:row>
      <xdr:rowOff>46957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73385"/>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134482</xdr:rowOff>
    </xdr:from>
    <xdr:to>
      <xdr:col>76</xdr:col>
      <xdr:colOff>114300</xdr:colOff>
      <xdr:row>97</xdr:row>
      <xdr:rowOff>46957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593682"/>
          <a:ext cx="889000" cy="8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134482</xdr:rowOff>
    </xdr:from>
    <xdr:to>
      <xdr:col>71</xdr:col>
      <xdr:colOff>177800</xdr:colOff>
      <xdr:row>97</xdr:row>
      <xdr:rowOff>43219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593682"/>
          <a:ext cx="889000" cy="8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169525</xdr:rowOff>
    </xdr:from>
    <xdr:to>
      <xdr:col>85</xdr:col>
      <xdr:colOff>177800</xdr:colOff>
      <xdr:row>98</xdr:row>
      <xdr:rowOff>99675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0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84452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163385</xdr:rowOff>
    </xdr:from>
    <xdr:to>
      <xdr:col>81</xdr:col>
      <xdr:colOff>101600</xdr:colOff>
      <xdr:row>97</xdr:row>
      <xdr:rowOff>93535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84662</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71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167607</xdr:rowOff>
    </xdr:from>
    <xdr:to>
      <xdr:col>76</xdr:col>
      <xdr:colOff>165100</xdr:colOff>
      <xdr:row>97</xdr:row>
      <xdr:rowOff>97757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88884</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71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83682</xdr:rowOff>
    </xdr:from>
    <xdr:to>
      <xdr:col>72</xdr:col>
      <xdr:colOff>38100</xdr:colOff>
      <xdr:row>97</xdr:row>
      <xdr:rowOff>13832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4959</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6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163869</xdr:rowOff>
    </xdr:from>
    <xdr:to>
      <xdr:col>67</xdr:col>
      <xdr:colOff>101600</xdr:colOff>
      <xdr:row>97</xdr:row>
      <xdr:rowOff>94019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6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110546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39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43711</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558811"/>
          <a:ext cx="838200" cy="9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164361</xdr:rowOff>
    </xdr:from>
    <xdr:to>
      <xdr:col>116</xdr:col>
      <xdr:colOff>114300</xdr:colOff>
      <xdr:row>38</xdr:row>
      <xdr:rowOff>94511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107104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4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132590</xdr:rowOff>
    </xdr:from>
    <xdr:to>
      <xdr:col>116</xdr:col>
      <xdr:colOff>63500</xdr:colOff>
      <xdr:row>55</xdr:row>
      <xdr:rowOff>134122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562340"/>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132590</xdr:rowOff>
    </xdr:from>
    <xdr:to>
      <xdr:col>111</xdr:col>
      <xdr:colOff>177800</xdr:colOff>
      <xdr:row>55</xdr:row>
      <xdr:rowOff>158079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562340"/>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158079</xdr:rowOff>
    </xdr:from>
    <xdr:to>
      <xdr:col>107</xdr:col>
      <xdr:colOff>50800</xdr:colOff>
      <xdr:row>56</xdr:row>
      <xdr:rowOff>1351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587829"/>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1351</xdr:rowOff>
    </xdr:from>
    <xdr:to>
      <xdr:col>102</xdr:col>
      <xdr:colOff>114300</xdr:colOff>
      <xdr:row>56</xdr:row>
      <xdr:rowOff>26498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60255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83322</xdr:rowOff>
    </xdr:from>
    <xdr:to>
      <xdr:col>116</xdr:col>
      <xdr:colOff>114300</xdr:colOff>
      <xdr:row>56</xdr:row>
      <xdr:rowOff>13472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5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106199</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3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81790</xdr:rowOff>
    </xdr:from>
    <xdr:to>
      <xdr:col>112</xdr:col>
      <xdr:colOff>38100</xdr:colOff>
      <xdr:row>56</xdr:row>
      <xdr:rowOff>11940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5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28467</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2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107279</xdr:rowOff>
    </xdr:from>
    <xdr:to>
      <xdr:col>107</xdr:col>
      <xdr:colOff>101600</xdr:colOff>
      <xdr:row>56</xdr:row>
      <xdr:rowOff>37429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53956</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3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122001</xdr:rowOff>
    </xdr:from>
    <xdr:to>
      <xdr:col>102</xdr:col>
      <xdr:colOff>165100</xdr:colOff>
      <xdr:row>56</xdr:row>
      <xdr:rowOff>52151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5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68678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3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147148</xdr:rowOff>
    </xdr:from>
    <xdr:to>
      <xdr:col>98</xdr:col>
      <xdr:colOff>38100</xdr:colOff>
      <xdr:row>56</xdr:row>
      <xdr:rowOff>77298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5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93825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45865</xdr:rowOff>
    </xdr:from>
    <xdr:to>
      <xdr:col>116</xdr:col>
      <xdr:colOff>63500</xdr:colOff>
      <xdr:row>75</xdr:row>
      <xdr:rowOff>18281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390265"/>
          <a:ext cx="838200" cy="4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25160</xdr:rowOff>
    </xdr:from>
    <xdr:to>
      <xdr:col>111</xdr:col>
      <xdr:colOff>177800</xdr:colOff>
      <xdr:row>72</xdr:row>
      <xdr:rowOff>45865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369560"/>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25160</xdr:rowOff>
    </xdr:from>
    <xdr:to>
      <xdr:col>107</xdr:col>
      <xdr:colOff>50800</xdr:colOff>
      <xdr:row>72</xdr:row>
      <xdr:rowOff>162484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369560"/>
          <a:ext cx="889000" cy="13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162484</xdr:rowOff>
    </xdr:from>
    <xdr:to>
      <xdr:col>102</xdr:col>
      <xdr:colOff>114300</xdr:colOff>
      <xdr:row>73</xdr:row>
      <xdr:rowOff>80351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06884"/>
          <a:ext cx="8890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138931</xdr:rowOff>
    </xdr:from>
    <xdr:to>
      <xdr:col>116</xdr:col>
      <xdr:colOff>114300</xdr:colOff>
      <xdr:row>75</xdr:row>
      <xdr:rowOff>69081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161808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166515</xdr:rowOff>
    </xdr:from>
    <xdr:to>
      <xdr:col>112</xdr:col>
      <xdr:colOff>38100</xdr:colOff>
      <xdr:row>72</xdr:row>
      <xdr:rowOff>96665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113192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1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145810</xdr:rowOff>
    </xdr:from>
    <xdr:to>
      <xdr:col>107</xdr:col>
      <xdr:colOff>101600</xdr:colOff>
      <xdr:row>72</xdr:row>
      <xdr:rowOff>75960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3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92487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09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111684</xdr:rowOff>
    </xdr:from>
    <xdr:to>
      <xdr:col>102</xdr:col>
      <xdr:colOff>165100</xdr:colOff>
      <xdr:row>73</xdr:row>
      <xdr:rowOff>41834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32961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54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29551</xdr:rowOff>
    </xdr:from>
    <xdr:to>
      <xdr:col>98</xdr:col>
      <xdr:colOff>38100</xdr:colOff>
      <xdr:row>73</xdr:row>
      <xdr:rowOff>131151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維持補修費は前年と比べ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、類似団体平均と比べて高い水準にある。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今後は公共施設等総合管理計画に基づき、維持補修費の削減に努める。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また、公債費についても、類似団体平均と比べて高い水準にあるため、緊急度、住民のニーズを的確に把握した事業の選択により、新規発行額の抑制に努める。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
4,086
547.72
6,635,832
6,502,287
95,019
3,446,467
8,849,958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164526</xdr:rowOff>
    </xdr:from>
    <xdr:to>
      <xdr:col>24</xdr:col>
      <xdr:colOff>63500</xdr:colOff>
      <xdr:row>37</xdr:row>
      <xdr:rowOff>7821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36726"/>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7821</xdr:rowOff>
    </xdr:from>
    <xdr:to>
      <xdr:col>19</xdr:col>
      <xdr:colOff>177800</xdr:colOff>
      <xdr:row>37</xdr:row>
      <xdr:rowOff>27892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51471"/>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27892</xdr:rowOff>
    </xdr:from>
    <xdr:to>
      <xdr:col>15</xdr:col>
      <xdr:colOff>50800</xdr:colOff>
      <xdr:row>37</xdr:row>
      <xdr:rowOff>41311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71542"/>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41311</xdr:rowOff>
    </xdr:from>
    <xdr:to>
      <xdr:col>10</xdr:col>
      <xdr:colOff>114300</xdr:colOff>
      <xdr:row>37</xdr:row>
      <xdr:rowOff>48534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84961"/>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113726</xdr:rowOff>
    </xdr:from>
    <xdr:to>
      <xdr:col>24</xdr:col>
      <xdr:colOff>114300</xdr:colOff>
      <xdr:row>37</xdr:row>
      <xdr:rowOff>43876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92153</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128471</xdr:rowOff>
    </xdr:from>
    <xdr:to>
      <xdr:col>20</xdr:col>
      <xdr:colOff>38100</xdr:colOff>
      <xdr:row>37</xdr:row>
      <xdr:rowOff>58621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49748</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9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148542</xdr:rowOff>
    </xdr:from>
    <xdr:to>
      <xdr:col>15</xdr:col>
      <xdr:colOff>101600</xdr:colOff>
      <xdr:row>37</xdr:row>
      <xdr:rowOff>78692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69819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41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161961</xdr:rowOff>
    </xdr:from>
    <xdr:to>
      <xdr:col>10</xdr:col>
      <xdr:colOff>165100</xdr:colOff>
      <xdr:row>37</xdr:row>
      <xdr:rowOff>92111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83238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4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169184</xdr:rowOff>
    </xdr:from>
    <xdr:to>
      <xdr:col>6</xdr:col>
      <xdr:colOff>38100</xdr:colOff>
      <xdr:row>37</xdr:row>
      <xdr:rowOff>99334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90461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4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39179</xdr:rowOff>
    </xdr:from>
    <xdr:to>
      <xdr:col>24</xdr:col>
      <xdr:colOff>63500</xdr:colOff>
      <xdr:row>58</xdr:row>
      <xdr:rowOff>45042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3279"/>
          <a:ext cx="8382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14214</xdr:rowOff>
    </xdr:from>
    <xdr:to>
      <xdr:col>19</xdr:col>
      <xdr:colOff>177800</xdr:colOff>
      <xdr:row>58</xdr:row>
      <xdr:rowOff>45042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8314"/>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134281</xdr:rowOff>
    </xdr:from>
    <xdr:to>
      <xdr:col>15</xdr:col>
      <xdr:colOff>50800</xdr:colOff>
      <xdr:row>58</xdr:row>
      <xdr:rowOff>14214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06931"/>
          <a:ext cx="889000" cy="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134281</xdr:rowOff>
    </xdr:from>
    <xdr:to>
      <xdr:col>10</xdr:col>
      <xdr:colOff>114300</xdr:colOff>
      <xdr:row>57</xdr:row>
      <xdr:rowOff>142830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06931"/>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159829</xdr:rowOff>
    </xdr:from>
    <xdr:to>
      <xdr:col>24</xdr:col>
      <xdr:colOff>114300</xdr:colOff>
      <xdr:row>58</xdr:row>
      <xdr:rowOff>89979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138256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165692</xdr:rowOff>
    </xdr:from>
    <xdr:to>
      <xdr:col>20</xdr:col>
      <xdr:colOff>38100</xdr:colOff>
      <xdr:row>58</xdr:row>
      <xdr:rowOff>95842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86969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134864</xdr:rowOff>
    </xdr:from>
    <xdr:to>
      <xdr:col>15</xdr:col>
      <xdr:colOff>101600</xdr:colOff>
      <xdr:row>58</xdr:row>
      <xdr:rowOff>65014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56141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83481</xdr:rowOff>
    </xdr:from>
    <xdr:to>
      <xdr:col>10</xdr:col>
      <xdr:colOff>165100</xdr:colOff>
      <xdr:row>58</xdr:row>
      <xdr:rowOff>13631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4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92030</xdr:rowOff>
    </xdr:from>
    <xdr:to>
      <xdr:col>6</xdr:col>
      <xdr:colOff>38100</xdr:colOff>
      <xdr:row>58</xdr:row>
      <xdr:rowOff>22180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13307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135488</xdr:rowOff>
    </xdr:from>
    <xdr:to>
      <xdr:col>24</xdr:col>
      <xdr:colOff>63500</xdr:colOff>
      <xdr:row>76</xdr:row>
      <xdr:rowOff>73851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94238"/>
          <a:ext cx="838200" cy="10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32755</xdr:rowOff>
    </xdr:from>
    <xdr:to>
      <xdr:col>19</xdr:col>
      <xdr:colOff>177800</xdr:colOff>
      <xdr:row>76</xdr:row>
      <xdr:rowOff>73851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062955"/>
          <a:ext cx="889000" cy="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56627</xdr:rowOff>
    </xdr:from>
    <xdr:to>
      <xdr:col>15</xdr:col>
      <xdr:colOff>50800</xdr:colOff>
      <xdr:row>76</xdr:row>
      <xdr:rowOff>32755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15377"/>
          <a:ext cx="889000" cy="14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88179</xdr:rowOff>
    </xdr:from>
    <xdr:to>
      <xdr:col>10</xdr:col>
      <xdr:colOff>114300</xdr:colOff>
      <xdr:row>75</xdr:row>
      <xdr:rowOff>56627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432579"/>
          <a:ext cx="889000" cy="4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84688</xdr:rowOff>
    </xdr:from>
    <xdr:to>
      <xdr:col>24</xdr:col>
      <xdr:colOff>114300</xdr:colOff>
      <xdr:row>76</xdr:row>
      <xdr:rowOff>14838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107565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9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23051</xdr:rowOff>
    </xdr:from>
    <xdr:to>
      <xdr:col>20</xdr:col>
      <xdr:colOff>38100</xdr:colOff>
      <xdr:row>76</xdr:row>
      <xdr:rowOff>124651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141179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2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153405</xdr:rowOff>
    </xdr:from>
    <xdr:to>
      <xdr:col>15</xdr:col>
      <xdr:colOff>101600</xdr:colOff>
      <xdr:row>76</xdr:row>
      <xdr:rowOff>83555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100082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8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5827</xdr:rowOff>
    </xdr:from>
    <xdr:to>
      <xdr:col>10</xdr:col>
      <xdr:colOff>165100</xdr:colOff>
      <xdr:row>75</xdr:row>
      <xdr:rowOff>107427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123954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37379</xdr:rowOff>
    </xdr:from>
    <xdr:to>
      <xdr:col>6</xdr:col>
      <xdr:colOff>38100</xdr:colOff>
      <xdr:row>72</xdr:row>
      <xdr:rowOff>138979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8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155506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15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107252</xdr:rowOff>
    </xdr:from>
    <xdr:to>
      <xdr:col>24</xdr:col>
      <xdr:colOff>63500</xdr:colOff>
      <xdr:row>97</xdr:row>
      <xdr:rowOff>114147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7902"/>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114147</xdr:rowOff>
    </xdr:from>
    <xdr:to>
      <xdr:col>19</xdr:col>
      <xdr:colOff>177800</xdr:colOff>
      <xdr:row>97</xdr:row>
      <xdr:rowOff>145986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4797"/>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145986</xdr:rowOff>
    </xdr:from>
    <xdr:to>
      <xdr:col>15</xdr:col>
      <xdr:colOff>50800</xdr:colOff>
      <xdr:row>98</xdr:row>
      <xdr:rowOff>3282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663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3282</xdr:rowOff>
    </xdr:from>
    <xdr:to>
      <xdr:col>10</xdr:col>
      <xdr:colOff>114300</xdr:colOff>
      <xdr:row>98</xdr:row>
      <xdr:rowOff>32392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5382"/>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56452</xdr:rowOff>
    </xdr:from>
    <xdr:to>
      <xdr:col>24</xdr:col>
      <xdr:colOff>114300</xdr:colOff>
      <xdr:row>97</xdr:row>
      <xdr:rowOff>158052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34879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63347</xdr:rowOff>
    </xdr:from>
    <xdr:to>
      <xdr:col>20</xdr:col>
      <xdr:colOff>38100</xdr:colOff>
      <xdr:row>97</xdr:row>
      <xdr:rowOff>164947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156074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95186</xdr:rowOff>
    </xdr:from>
    <xdr:to>
      <xdr:col>15</xdr:col>
      <xdr:colOff>101600</xdr:colOff>
      <xdr:row>98</xdr:row>
      <xdr:rowOff>25336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123932</xdr:rowOff>
    </xdr:from>
    <xdr:to>
      <xdr:col>10</xdr:col>
      <xdr:colOff>165100</xdr:colOff>
      <xdr:row>98</xdr:row>
      <xdr:rowOff>54082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45209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153042</xdr:rowOff>
    </xdr:from>
    <xdr:to>
      <xdr:col>6</xdr:col>
      <xdr:colOff>38100</xdr:colOff>
      <xdr:row>98</xdr:row>
      <xdr:rowOff>83192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74319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29464</xdr:rowOff>
    </xdr:from>
    <xdr:to>
      <xdr:col>55</xdr:col>
      <xdr:colOff>0</xdr:colOff>
      <xdr:row>38</xdr:row>
      <xdr:rowOff>111633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44564"/>
          <a:ext cx="8382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28956</xdr:rowOff>
    </xdr:from>
    <xdr:to>
      <xdr:col>50</xdr:col>
      <xdr:colOff>114300</xdr:colOff>
      <xdr:row>38</xdr:row>
      <xdr:rowOff>29464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4405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28956</xdr:rowOff>
    </xdr:from>
    <xdr:to>
      <xdr:col>45</xdr:col>
      <xdr:colOff>177800</xdr:colOff>
      <xdr:row>39</xdr:row>
      <xdr:rowOff>28956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4405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11684</xdr:rowOff>
    </xdr:from>
    <xdr:to>
      <xdr:col>41</xdr:col>
      <xdr:colOff>50800</xdr:colOff>
      <xdr:row>39</xdr:row>
      <xdr:rowOff>28956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98234"/>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60833</xdr:rowOff>
    </xdr:from>
    <xdr:to>
      <xdr:col>55</xdr:col>
      <xdr:colOff>50800</xdr:colOff>
      <xdr:row>38</xdr:row>
      <xdr:rowOff>162433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34688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150114</xdr:rowOff>
    </xdr:from>
    <xdr:to>
      <xdr:col>50</xdr:col>
      <xdr:colOff>165100</xdr:colOff>
      <xdr:row>38</xdr:row>
      <xdr:rowOff>80264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96791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149606</xdr:rowOff>
    </xdr:from>
    <xdr:to>
      <xdr:col>46</xdr:col>
      <xdr:colOff>38100</xdr:colOff>
      <xdr:row>38</xdr:row>
      <xdr:rowOff>79756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96283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149606</xdr:rowOff>
    </xdr:from>
    <xdr:to>
      <xdr:col>41</xdr:col>
      <xdr:colOff>101600</xdr:colOff>
      <xdr:row>39</xdr:row>
      <xdr:rowOff>79756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70883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5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53611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153833</xdr:rowOff>
    </xdr:from>
    <xdr:to>
      <xdr:col>55</xdr:col>
      <xdr:colOff>0</xdr:colOff>
      <xdr:row>58</xdr:row>
      <xdr:rowOff>155484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7933"/>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155484</xdr:rowOff>
    </xdr:from>
    <xdr:to>
      <xdr:col>50</xdr:col>
      <xdr:colOff>114300</xdr:colOff>
      <xdr:row>59</xdr:row>
      <xdr:rowOff>1067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9584"/>
          <a:ext cx="889000" cy="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1067</xdr:rowOff>
    </xdr:from>
    <xdr:to>
      <xdr:col>45</xdr:col>
      <xdr:colOff>177800</xdr:colOff>
      <xdr:row>59</xdr:row>
      <xdr:rowOff>6889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6617"/>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168971</xdr:rowOff>
    </xdr:from>
    <xdr:to>
      <xdr:col>41</xdr:col>
      <xdr:colOff>50800</xdr:colOff>
      <xdr:row>59</xdr:row>
      <xdr:rowOff>6889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3071"/>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103033</xdr:rowOff>
    </xdr:from>
    <xdr:to>
      <xdr:col>55</xdr:col>
      <xdr:colOff>50800</xdr:colOff>
      <xdr:row>59</xdr:row>
      <xdr:rowOff>33183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62410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104684</xdr:rowOff>
    </xdr:from>
    <xdr:to>
      <xdr:col>50</xdr:col>
      <xdr:colOff>165100</xdr:colOff>
      <xdr:row>59</xdr:row>
      <xdr:rowOff>34834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51361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2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121717</xdr:rowOff>
    </xdr:from>
    <xdr:to>
      <xdr:col>46</xdr:col>
      <xdr:colOff>38100</xdr:colOff>
      <xdr:row>59</xdr:row>
      <xdr:rowOff>51867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42994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127539</xdr:rowOff>
    </xdr:from>
    <xdr:to>
      <xdr:col>41</xdr:col>
      <xdr:colOff>101600</xdr:colOff>
      <xdr:row>59</xdr:row>
      <xdr:rowOff>57689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48816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118171</xdr:rowOff>
    </xdr:from>
    <xdr:to>
      <xdr:col>36</xdr:col>
      <xdr:colOff>165100</xdr:colOff>
      <xdr:row>59</xdr:row>
      <xdr:rowOff>48321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39448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5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78374</xdr:rowOff>
    </xdr:from>
    <xdr:to>
      <xdr:col>55</xdr:col>
      <xdr:colOff>0</xdr:colOff>
      <xdr:row>77</xdr:row>
      <xdr:rowOff>127744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0024"/>
          <a:ext cx="838200" cy="4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78374</xdr:rowOff>
    </xdr:from>
    <xdr:to>
      <xdr:col>50</xdr:col>
      <xdr:colOff>114300</xdr:colOff>
      <xdr:row>77</xdr:row>
      <xdr:rowOff>119351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0024"/>
          <a:ext cx="8890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150380</xdr:rowOff>
    </xdr:from>
    <xdr:to>
      <xdr:col>45</xdr:col>
      <xdr:colOff>177800</xdr:colOff>
      <xdr:row>77</xdr:row>
      <xdr:rowOff>119351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009130"/>
          <a:ext cx="889000" cy="3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150380</xdr:rowOff>
    </xdr:from>
    <xdr:to>
      <xdr:col>41</xdr:col>
      <xdr:colOff>50800</xdr:colOff>
      <xdr:row>77</xdr:row>
      <xdr:rowOff>81149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09130"/>
          <a:ext cx="889000" cy="27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76944</xdr:rowOff>
    </xdr:from>
    <xdr:to>
      <xdr:col>55</xdr:col>
      <xdr:colOff>50800</xdr:colOff>
      <xdr:row>78</xdr:row>
      <xdr:rowOff>7094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99821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27574</xdr:rowOff>
    </xdr:from>
    <xdr:to>
      <xdr:col>50</xdr:col>
      <xdr:colOff>165100</xdr:colOff>
      <xdr:row>77</xdr:row>
      <xdr:rowOff>129174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145701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68551</xdr:rowOff>
    </xdr:from>
    <xdr:to>
      <xdr:col>46</xdr:col>
      <xdr:colOff>38100</xdr:colOff>
      <xdr:row>77</xdr:row>
      <xdr:rowOff>170151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161278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6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99579</xdr:rowOff>
    </xdr:from>
    <xdr:to>
      <xdr:col>41</xdr:col>
      <xdr:colOff>101600</xdr:colOff>
      <xdr:row>76</xdr:row>
      <xdr:rowOff>29728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58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46256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3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30349</xdr:rowOff>
    </xdr:from>
    <xdr:to>
      <xdr:col>36</xdr:col>
      <xdr:colOff>165100</xdr:colOff>
      <xdr:row>77</xdr:row>
      <xdr:rowOff>131949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148476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0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105225</xdr:rowOff>
    </xdr:from>
    <xdr:to>
      <xdr:col>55</xdr:col>
      <xdr:colOff>0</xdr:colOff>
      <xdr:row>96</xdr:row>
      <xdr:rowOff>10632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92975"/>
          <a:ext cx="8382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105225</xdr:rowOff>
    </xdr:from>
    <xdr:to>
      <xdr:col>50</xdr:col>
      <xdr:colOff>114300</xdr:colOff>
      <xdr:row>96</xdr:row>
      <xdr:rowOff>161776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92975"/>
          <a:ext cx="889000" cy="22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161776</xdr:rowOff>
    </xdr:from>
    <xdr:to>
      <xdr:col>45</xdr:col>
      <xdr:colOff>177800</xdr:colOff>
      <xdr:row>96</xdr:row>
      <xdr:rowOff>162621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20976"/>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162621</xdr:rowOff>
    </xdr:from>
    <xdr:to>
      <xdr:col>41</xdr:col>
      <xdr:colOff>50800</xdr:colOff>
      <xdr:row>97</xdr:row>
      <xdr:rowOff>80195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21821"/>
          <a:ext cx="889000" cy="8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131282</xdr:rowOff>
    </xdr:from>
    <xdr:to>
      <xdr:col>55</xdr:col>
      <xdr:colOff>50800</xdr:colOff>
      <xdr:row>96</xdr:row>
      <xdr:rowOff>61432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154159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54425</xdr:rowOff>
    </xdr:from>
    <xdr:to>
      <xdr:col>50</xdr:col>
      <xdr:colOff>165100</xdr:colOff>
      <xdr:row>95</xdr:row>
      <xdr:rowOff>156025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1102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11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110976</xdr:rowOff>
    </xdr:from>
    <xdr:to>
      <xdr:col>46</xdr:col>
      <xdr:colOff>38100</xdr:colOff>
      <xdr:row>97</xdr:row>
      <xdr:rowOff>41126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32253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6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111821</xdr:rowOff>
    </xdr:from>
    <xdr:to>
      <xdr:col>41</xdr:col>
      <xdr:colOff>101600</xdr:colOff>
      <xdr:row>97</xdr:row>
      <xdr:rowOff>41971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58498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4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29395</xdr:rowOff>
    </xdr:from>
    <xdr:to>
      <xdr:col>36</xdr:col>
      <xdr:colOff>165100</xdr:colOff>
      <xdr:row>97</xdr:row>
      <xdr:rowOff>130995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122122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5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84112</xdr:rowOff>
    </xdr:from>
    <xdr:to>
      <xdr:col>85</xdr:col>
      <xdr:colOff>127000</xdr:colOff>
      <xdr:row>36</xdr:row>
      <xdr:rowOff>21300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741962"/>
          <a:ext cx="838200" cy="45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21300</xdr:rowOff>
    </xdr:from>
    <xdr:to>
      <xdr:col>81</xdr:col>
      <xdr:colOff>50800</xdr:colOff>
      <xdr:row>36</xdr:row>
      <xdr:rowOff>102423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93500"/>
          <a:ext cx="8890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80706</xdr:rowOff>
    </xdr:from>
    <xdr:to>
      <xdr:col>76</xdr:col>
      <xdr:colOff>114300</xdr:colOff>
      <xdr:row>36</xdr:row>
      <xdr:rowOff>102423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5290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108808</xdr:rowOff>
    </xdr:from>
    <xdr:to>
      <xdr:col>71</xdr:col>
      <xdr:colOff>177800</xdr:colOff>
      <xdr:row>36</xdr:row>
      <xdr:rowOff>80706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938108"/>
          <a:ext cx="889000" cy="3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33312</xdr:rowOff>
    </xdr:from>
    <xdr:to>
      <xdr:col>85</xdr:col>
      <xdr:colOff>177800</xdr:colOff>
      <xdr:row>33</xdr:row>
      <xdr:rowOff>134912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6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56189</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54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141950</xdr:rowOff>
    </xdr:from>
    <xdr:to>
      <xdr:col>81</xdr:col>
      <xdr:colOff>101600</xdr:colOff>
      <xdr:row>36</xdr:row>
      <xdr:rowOff>72100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88627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51623</xdr:rowOff>
    </xdr:from>
    <xdr:to>
      <xdr:col>76</xdr:col>
      <xdr:colOff>165100</xdr:colOff>
      <xdr:row>36</xdr:row>
      <xdr:rowOff>153223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144350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29906</xdr:rowOff>
    </xdr:from>
    <xdr:to>
      <xdr:col>72</xdr:col>
      <xdr:colOff>38100</xdr:colOff>
      <xdr:row>36</xdr:row>
      <xdr:rowOff>131506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122633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58008</xdr:rowOff>
    </xdr:from>
    <xdr:to>
      <xdr:col>67</xdr:col>
      <xdr:colOff>101600</xdr:colOff>
      <xdr:row>34</xdr:row>
      <xdr:rowOff>159608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4685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66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165036</xdr:rowOff>
    </xdr:from>
    <xdr:to>
      <xdr:col>85</xdr:col>
      <xdr:colOff>127000</xdr:colOff>
      <xdr:row>57</xdr:row>
      <xdr:rowOff>85600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6236"/>
          <a:ext cx="838200" cy="9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161900</xdr:rowOff>
    </xdr:from>
    <xdr:to>
      <xdr:col>81</xdr:col>
      <xdr:colOff>50800</xdr:colOff>
      <xdr:row>57</xdr:row>
      <xdr:rowOff>85600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63100"/>
          <a:ext cx="889000" cy="9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15897</xdr:rowOff>
    </xdr:from>
    <xdr:to>
      <xdr:col>76</xdr:col>
      <xdr:colOff>114300</xdr:colOff>
      <xdr:row>56</xdr:row>
      <xdr:rowOff>161900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17097"/>
          <a:ext cx="889000" cy="1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15897</xdr:rowOff>
    </xdr:from>
    <xdr:to>
      <xdr:col>71</xdr:col>
      <xdr:colOff>177800</xdr:colOff>
      <xdr:row>57</xdr:row>
      <xdr:rowOff>126915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17097"/>
          <a:ext cx="889000" cy="2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114236</xdr:rowOff>
    </xdr:from>
    <xdr:to>
      <xdr:col>85</xdr:col>
      <xdr:colOff>177800</xdr:colOff>
      <xdr:row>57</xdr:row>
      <xdr:rowOff>44386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92663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34800</xdr:rowOff>
    </xdr:from>
    <xdr:to>
      <xdr:col>81</xdr:col>
      <xdr:colOff>101600</xdr:colOff>
      <xdr:row>57</xdr:row>
      <xdr:rowOff>136400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127527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111100</xdr:rowOff>
    </xdr:from>
    <xdr:to>
      <xdr:col>76</xdr:col>
      <xdr:colOff>165100</xdr:colOff>
      <xdr:row>57</xdr:row>
      <xdr:rowOff>41250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57777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8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136547</xdr:rowOff>
    </xdr:from>
    <xdr:to>
      <xdr:col>72</xdr:col>
      <xdr:colOff>38100</xdr:colOff>
      <xdr:row>56</xdr:row>
      <xdr:rowOff>66697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83224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4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76115</xdr:rowOff>
    </xdr:from>
    <xdr:to>
      <xdr:col>67</xdr:col>
      <xdr:colOff>101600</xdr:colOff>
      <xdr:row>58</xdr:row>
      <xdr:rowOff>6265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168842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158525</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360175"/>
          <a:ext cx="889000" cy="2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158525</xdr:rowOff>
    </xdr:from>
    <xdr:to>
      <xdr:col>76</xdr:col>
      <xdr:colOff>114300</xdr:colOff>
      <xdr:row>78</xdr:row>
      <xdr:rowOff>78987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60175"/>
          <a:ext cx="889000" cy="9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78987</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2087"/>
          <a:ext cx="889000" cy="1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134028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107725</xdr:rowOff>
    </xdr:from>
    <xdr:to>
      <xdr:col>76</xdr:col>
      <xdr:colOff>165100</xdr:colOff>
      <xdr:row>78</xdr:row>
      <xdr:rowOff>37875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54402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08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28187</xdr:rowOff>
    </xdr:from>
    <xdr:to>
      <xdr:col>72</xdr:col>
      <xdr:colOff>38100</xdr:colOff>
      <xdr:row>78</xdr:row>
      <xdr:rowOff>129787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146314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7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20656</xdr:rowOff>
    </xdr:from>
    <xdr:to>
      <xdr:col>85</xdr:col>
      <xdr:colOff>127000</xdr:colOff>
      <xdr:row>96</xdr:row>
      <xdr:rowOff>36195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79856"/>
          <a:ext cx="838200" cy="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20656</xdr:rowOff>
    </xdr:from>
    <xdr:to>
      <xdr:col>81</xdr:col>
      <xdr:colOff>50800</xdr:colOff>
      <xdr:row>96</xdr:row>
      <xdr:rowOff>82911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79856"/>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82911</xdr:rowOff>
    </xdr:from>
    <xdr:to>
      <xdr:col>76</xdr:col>
      <xdr:colOff>114300</xdr:colOff>
      <xdr:row>97</xdr:row>
      <xdr:rowOff>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42111"/>
          <a:ext cx="889000" cy="8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xdr:rowOff>
    </xdr:from>
    <xdr:to>
      <xdr:col>71</xdr:col>
      <xdr:colOff>177800</xdr:colOff>
      <xdr:row>97</xdr:row>
      <xdr:rowOff>31037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30687"/>
          <a:ext cx="8890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156845</xdr:rowOff>
    </xdr:from>
    <xdr:to>
      <xdr:col>85</xdr:col>
      <xdr:colOff>177800</xdr:colOff>
      <xdr:row>96</xdr:row>
      <xdr:rowOff>86995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8272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141306</xdr:rowOff>
    </xdr:from>
    <xdr:to>
      <xdr:col>81</xdr:col>
      <xdr:colOff>101600</xdr:colOff>
      <xdr:row>96</xdr:row>
      <xdr:rowOff>71456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87983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0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32111</xdr:rowOff>
    </xdr:from>
    <xdr:to>
      <xdr:col>76</xdr:col>
      <xdr:colOff>165100</xdr:colOff>
      <xdr:row>96</xdr:row>
      <xdr:rowOff>133711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150238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120687</xdr:rowOff>
    </xdr:from>
    <xdr:to>
      <xdr:col>72</xdr:col>
      <xdr:colOff>38100</xdr:colOff>
      <xdr:row>97</xdr:row>
      <xdr:rowOff>50837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67364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5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151687</xdr:rowOff>
    </xdr:from>
    <xdr:to>
      <xdr:col>67</xdr:col>
      <xdr:colOff>101600</xdr:colOff>
      <xdr:row>97</xdr:row>
      <xdr:rowOff>81837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72964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消防庁舎建替えにより消防費が大きく増加しており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、類似団体と比較して高くなっている。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９年度から令和３年度は、財政調整基金を取り崩し、特定目的基金に積み立てたことにより一時的に基金残高、実質単年度収支ともに悪化していたが、令和４年度からは財政調整基金残高は増加し、実質単年度収支も大きく改善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今後も適正な運用を図り、現在の水準を維持する。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連結実質赤字は生じていないが、今後も現状を維持し、健全な財政運営に努める。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6635832</v>
      </c>
      <c r="BO4" s="449"/>
      <c r="BP4" s="449"/>
      <c r="BQ4" s="449"/>
      <c r="BR4" s="449"/>
      <c r="BS4" s="449"/>
      <c r="BT4" s="449"/>
      <c r="BU4" s="450"/>
      <c r="BV4" s="448">
        <v>6565341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6502287</v>
      </c>
      <c r="BO5" s="420"/>
      <c r="BP5" s="420"/>
      <c r="BQ5" s="420"/>
      <c r="BR5" s="420"/>
      <c r="BS5" s="420"/>
      <c r="BT5" s="420"/>
      <c r="BU5" s="421"/>
      <c r="BV5" s="419">
        <v>6412441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88.9</v>
      </c>
      <c r="CU5" s="417"/>
      <c r="CV5" s="417"/>
      <c r="CW5" s="417"/>
      <c r="CX5" s="417"/>
      <c r="CY5" s="417"/>
      <c r="CZ5" s="417"/>
      <c r="DA5" s="418"/>
      <c r="DB5" s="416">
        <v>86.4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133545</v>
      </c>
      <c r="BO6" s="420"/>
      <c r="BP6" s="420"/>
      <c r="BQ6" s="420"/>
      <c r="BR6" s="420"/>
      <c r="BS6" s="420"/>
      <c r="BT6" s="420"/>
      <c r="BU6" s="421"/>
      <c r="BV6" s="419">
        <v>152900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89.1</v>
      </c>
      <c r="CU6" s="563"/>
      <c r="CV6" s="563"/>
      <c r="CW6" s="563"/>
      <c r="CX6" s="563"/>
      <c r="CY6" s="563"/>
      <c r="CZ6" s="563"/>
      <c r="DA6" s="564"/>
      <c r="DB6" s="562">
        <v>86.7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38526</v>
      </c>
      <c r="BO7" s="420"/>
      <c r="BP7" s="420"/>
      <c r="BQ7" s="420"/>
      <c r="BR7" s="420"/>
      <c r="BS7" s="420"/>
      <c r="BT7" s="420"/>
      <c r="BU7" s="421"/>
      <c r="BV7" s="419">
        <v>81827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3446467</v>
      </c>
      <c r="CU7" s="420"/>
      <c r="CV7" s="420"/>
      <c r="CW7" s="420"/>
      <c r="CX7" s="420"/>
      <c r="CY7" s="420"/>
      <c r="CZ7" s="420"/>
      <c r="DA7" s="421"/>
      <c r="DB7" s="419">
        <v>3429569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95019</v>
      </c>
      <c r="BO8" s="420"/>
      <c r="BP8" s="420"/>
      <c r="BQ8" s="420"/>
      <c r="BR8" s="420"/>
      <c r="BS8" s="420"/>
      <c r="BT8" s="420"/>
      <c r="BU8" s="421"/>
      <c r="BV8" s="419">
        <v>71073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4306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23946</v>
      </c>
      <c r="BO9" s="420"/>
      <c r="BP9" s="420"/>
      <c r="BQ9" s="420"/>
      <c r="BR9" s="420"/>
      <c r="BS9" s="420"/>
      <c r="BT9" s="420"/>
      <c r="BU9" s="421"/>
      <c r="BV9" s="419">
        <v>-26445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18.2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4876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99567</v>
      </c>
      <c r="BO10" s="420"/>
      <c r="BP10" s="420"/>
      <c r="BQ10" s="420"/>
      <c r="BR10" s="420"/>
      <c r="BS10" s="420"/>
      <c r="BT10" s="420"/>
      <c r="BU10" s="421"/>
      <c r="BV10" s="419">
        <v>437582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4133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4086</v>
      </c>
      <c r="S13" s="507"/>
      <c r="T13" s="507"/>
      <c r="U13" s="507"/>
      <c r="V13" s="508"/>
      <c r="W13" s="509" t="s">
        <v>131</v>
      </c>
      <c r="X13" s="405"/>
      <c r="Y13" s="405"/>
      <c r="Z13" s="405"/>
      <c r="AA13" s="405"/>
      <c r="AB13" s="406"/>
      <c r="AC13" s="372">
        <v>335</v>
      </c>
      <c r="AD13" s="373"/>
      <c r="AE13" s="373"/>
      <c r="AF13" s="373"/>
      <c r="AG13" s="374"/>
      <c r="AH13" s="372">
        <v>369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23513</v>
      </c>
      <c r="BO13" s="420"/>
      <c r="BP13" s="420"/>
      <c r="BQ13" s="420"/>
      <c r="BR13" s="420"/>
      <c r="BS13" s="420"/>
      <c r="BT13" s="420"/>
      <c r="BU13" s="421"/>
      <c r="BV13" s="419">
        <v>111137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10.5</v>
      </c>
      <c r="CU13" s="417"/>
      <c r="CV13" s="417"/>
      <c r="CW13" s="417"/>
      <c r="CX13" s="417"/>
      <c r="CY13" s="417"/>
      <c r="CZ13" s="417"/>
      <c r="DA13" s="418"/>
      <c r="DB13" s="416">
        <v>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4254</v>
      </c>
      <c r="S14" s="507"/>
      <c r="T14" s="507"/>
      <c r="U14" s="507"/>
      <c r="V14" s="508"/>
      <c r="W14" s="510"/>
      <c r="X14" s="408"/>
      <c r="Y14" s="408"/>
      <c r="Z14" s="408"/>
      <c r="AA14" s="408"/>
      <c r="AB14" s="409"/>
      <c r="AC14" s="499">
        <v>17</v>
      </c>
      <c r="AD14" s="500"/>
      <c r="AE14" s="500"/>
      <c r="AF14" s="500"/>
      <c r="AG14" s="501"/>
      <c r="AH14" s="499">
        <v>17.2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4218</v>
      </c>
      <c r="S15" s="507"/>
      <c r="T15" s="507"/>
      <c r="U15" s="507"/>
      <c r="V15" s="508"/>
      <c r="W15" s="509" t="s">
        <v>137</v>
      </c>
      <c r="X15" s="405"/>
      <c r="Y15" s="405"/>
      <c r="Z15" s="405"/>
      <c r="AA15" s="405"/>
      <c r="AB15" s="406"/>
      <c r="AC15" s="372">
        <v>554</v>
      </c>
      <c r="AD15" s="373"/>
      <c r="AE15" s="373"/>
      <c r="AF15" s="373"/>
      <c r="AG15" s="374"/>
      <c r="AH15" s="372">
        <v>608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519331</v>
      </c>
      <c r="BO15" s="449"/>
      <c r="BP15" s="449"/>
      <c r="BQ15" s="449"/>
      <c r="BR15" s="449"/>
      <c r="BS15" s="449"/>
      <c r="BT15" s="449"/>
      <c r="BU15" s="450"/>
      <c r="BV15" s="448">
        <v>523023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28.1</v>
      </c>
      <c r="AD16" s="500"/>
      <c r="AE16" s="500"/>
      <c r="AF16" s="500"/>
      <c r="AG16" s="501"/>
      <c r="AH16" s="499">
        <v>28.3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3322981</v>
      </c>
      <c r="BO16" s="420"/>
      <c r="BP16" s="420"/>
      <c r="BQ16" s="420"/>
      <c r="BR16" s="420"/>
      <c r="BS16" s="420"/>
      <c r="BT16" s="420"/>
      <c r="BU16" s="421"/>
      <c r="BV16" s="419">
        <v>3295767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1081</v>
      </c>
      <c r="AD17" s="373"/>
      <c r="AE17" s="373"/>
      <c r="AF17" s="373"/>
      <c r="AG17" s="374"/>
      <c r="AH17" s="372">
        <v>1170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637238</v>
      </c>
      <c r="BO17" s="420"/>
      <c r="BP17" s="420"/>
      <c r="BQ17" s="420"/>
      <c r="BR17" s="420"/>
      <c r="BS17" s="420"/>
      <c r="BT17" s="420"/>
      <c r="BU17" s="421"/>
      <c r="BV17" s="419">
        <v>643950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547.72</v>
      </c>
      <c r="M18" s="472"/>
      <c r="N18" s="472"/>
      <c r="O18" s="472"/>
      <c r="P18" s="472"/>
      <c r="Q18" s="472"/>
      <c r="R18" s="473"/>
      <c r="S18" s="473"/>
      <c r="T18" s="473"/>
      <c r="U18" s="473"/>
      <c r="V18" s="474"/>
      <c r="W18" s="490"/>
      <c r="X18" s="491"/>
      <c r="Y18" s="491"/>
      <c r="Z18" s="491"/>
      <c r="AA18" s="491"/>
      <c r="AB18" s="515"/>
      <c r="AC18" s="389">
        <v>54.9</v>
      </c>
      <c r="AD18" s="390"/>
      <c r="AE18" s="390"/>
      <c r="AF18" s="390"/>
      <c r="AG18" s="475"/>
      <c r="AH18" s="389">
        <v>54.5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3100788</v>
      </c>
      <c r="BO18" s="420"/>
      <c r="BP18" s="420"/>
      <c r="BQ18" s="420"/>
      <c r="BR18" s="420"/>
      <c r="BS18" s="420"/>
      <c r="BT18" s="420"/>
      <c r="BU18" s="421"/>
      <c r="BV18" s="419">
        <v>2982659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4233917</v>
      </c>
      <c r="BO19" s="420"/>
      <c r="BP19" s="420"/>
      <c r="BQ19" s="420"/>
      <c r="BR19" s="420"/>
      <c r="BS19" s="420"/>
      <c r="BT19" s="420"/>
      <c r="BU19" s="421"/>
      <c r="BV19" s="419">
        <v>4562656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2053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8849958</v>
      </c>
      <c r="BO22" s="449"/>
      <c r="BP22" s="449"/>
      <c r="BQ22" s="449"/>
      <c r="BR22" s="449"/>
      <c r="BS22" s="449"/>
      <c r="BT22" s="449"/>
      <c r="BU22" s="450"/>
      <c r="BV22" s="448">
        <v>8597281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8382444</v>
      </c>
      <c r="BO23" s="420"/>
      <c r="BP23" s="420"/>
      <c r="BQ23" s="420"/>
      <c r="BR23" s="420"/>
      <c r="BS23" s="420"/>
      <c r="BT23" s="420"/>
      <c r="BU23" s="421"/>
      <c r="BV23" s="419">
        <v>8117207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7220</v>
      </c>
      <c r="R24" s="373"/>
      <c r="S24" s="373"/>
      <c r="T24" s="373"/>
      <c r="U24" s="373"/>
      <c r="V24" s="374"/>
      <c r="W24" s="462"/>
      <c r="X24" s="399"/>
      <c r="Y24" s="400"/>
      <c r="Z24" s="375" t="s">
        <v>162</v>
      </c>
      <c r="AA24" s="376"/>
      <c r="AB24" s="376"/>
      <c r="AC24" s="376"/>
      <c r="AD24" s="376"/>
      <c r="AE24" s="376"/>
      <c r="AF24" s="376"/>
      <c r="AG24" s="377"/>
      <c r="AH24" s="372">
        <v>87</v>
      </c>
      <c r="AI24" s="373"/>
      <c r="AJ24" s="373"/>
      <c r="AK24" s="373"/>
      <c r="AL24" s="374"/>
      <c r="AM24" s="372">
        <v>262392</v>
      </c>
      <c r="AN24" s="373"/>
      <c r="AO24" s="373"/>
      <c r="AP24" s="373"/>
      <c r="AQ24" s="373"/>
      <c r="AR24" s="374"/>
      <c r="AS24" s="372">
        <v>3016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7637016</v>
      </c>
      <c r="BO24" s="420"/>
      <c r="BP24" s="420"/>
      <c r="BQ24" s="420"/>
      <c r="BR24" s="420"/>
      <c r="BS24" s="420"/>
      <c r="BT24" s="420"/>
      <c r="BU24" s="421"/>
      <c r="BV24" s="419">
        <v>7238654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5780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363973</v>
      </c>
      <c r="BO25" s="449"/>
      <c r="BP25" s="449"/>
      <c r="BQ25" s="449"/>
      <c r="BR25" s="449"/>
      <c r="BS25" s="449"/>
      <c r="BT25" s="449"/>
      <c r="BU25" s="450"/>
      <c r="BV25" s="448">
        <v>211427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5320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2380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106572</v>
      </c>
      <c r="BO27" s="454"/>
      <c r="BP27" s="454"/>
      <c r="BQ27" s="454"/>
      <c r="BR27" s="454"/>
      <c r="BS27" s="454"/>
      <c r="BT27" s="454"/>
      <c r="BU27" s="455"/>
      <c r="BV27" s="453">
        <v>106566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1950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1071586</v>
      </c>
      <c r="BO28" s="449"/>
      <c r="BP28" s="449"/>
      <c r="BQ28" s="449"/>
      <c r="BR28" s="449"/>
      <c r="BS28" s="449"/>
      <c r="BT28" s="449"/>
      <c r="BU28" s="450"/>
      <c r="BV28" s="448">
        <v>1036019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7</v>
      </c>
      <c r="M29" s="373"/>
      <c r="N29" s="373"/>
      <c r="O29" s="373"/>
      <c r="P29" s="374"/>
      <c r="Q29" s="372">
        <v>1710</v>
      </c>
      <c r="R29" s="373"/>
      <c r="S29" s="373"/>
      <c r="T29" s="373"/>
      <c r="U29" s="373"/>
      <c r="V29" s="374"/>
      <c r="W29" s="463"/>
      <c r="X29" s="464"/>
      <c r="Y29" s="465"/>
      <c r="Z29" s="375" t="s">
        <v>178</v>
      </c>
      <c r="AA29" s="376"/>
      <c r="AB29" s="376"/>
      <c r="AC29" s="376"/>
      <c r="AD29" s="376"/>
      <c r="AE29" s="376"/>
      <c r="AF29" s="376"/>
      <c r="AG29" s="377"/>
      <c r="AH29" s="372">
        <v>87</v>
      </c>
      <c r="AI29" s="373"/>
      <c r="AJ29" s="373"/>
      <c r="AK29" s="373"/>
      <c r="AL29" s="374"/>
      <c r="AM29" s="372">
        <v>262392</v>
      </c>
      <c r="AN29" s="373"/>
      <c r="AO29" s="373"/>
      <c r="AP29" s="373"/>
      <c r="AQ29" s="373"/>
      <c r="AR29" s="374"/>
      <c r="AS29" s="372">
        <v>3016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21</v>
      </c>
      <c r="BO29" s="420"/>
      <c r="BP29" s="420"/>
      <c r="BQ29" s="420"/>
      <c r="BR29" s="420"/>
      <c r="BS29" s="420"/>
      <c r="BT29" s="420"/>
      <c r="BU29" s="421"/>
      <c r="BV29" s="419">
        <v>21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3637811</v>
      </c>
      <c r="BO30" s="454"/>
      <c r="BP30" s="454"/>
      <c r="BQ30" s="454"/>
      <c r="BR30" s="454"/>
      <c r="BS30" s="454"/>
      <c r="BT30" s="454"/>
      <c r="BU30" s="455"/>
      <c r="BV30" s="453">
        <v>4180534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南部檜山衛生処理組合</v>
      </c>
      <c r="BZ34" s="368"/>
      <c r="CA34" s="368"/>
      <c r="CB34" s="368"/>
      <c r="CC34" s="368"/>
      <c r="CD34" s="368"/>
      <c r="CE34" s="368"/>
      <c r="CF34" s="368"/>
      <c r="CG34" s="368"/>
      <c r="CH34" s="368"/>
      <c r="CI34" s="368"/>
      <c r="CJ34" s="368"/>
      <c r="CK34" s="368"/>
      <c r="CL34" s="368"/>
      <c r="CM34" s="368"/>
      <c r="CN34" s="169"/>
      <c r="CO34" s="367">
        <f>IF(CQ34="","",MAX(C34:D43,U34:V43,AM34:AN43,BE34:BF43,BW34:BX43)+1)</f>
        <v>11</v>
      </c>
      <c r="CP34" s="367"/>
      <c r="CQ34" s="368" t="str">
        <f>IF('各会計、関係団体の財政状況及び健全化判断比率'!BS7="","",'各会計、関係団体の財政状況及び健全化判断比率'!BS7)</f>
        <v>上ノ国町観光振興公社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江差町・上ノ国町学校給食組合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檜山広域行政組合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渡島・檜山地方税滞納整理機構</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h6gXZmZ31j1ou1bHgK5lpnrusnSZIM1gu8/m/7pmVuru99Jm6DnNwMSWNuazHRobDZSzCvRm+/vm/0GPRD7JQ==" saltValue="OnQUpmJ6NijA6fsHwkkA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2.34</v>
      </c>
      <c r="G34" s="33">
        <v>3.17</v>
      </c>
      <c r="H34" s="33">
        <v>2.9</v>
      </c>
      <c r="I34" s="33">
        <v>2.0699999999999998</v>
      </c>
      <c r="J34" s="34">
        <v>2.75</v>
      </c>
      <c r="K34" s="22"/>
      <c r="L34" s="22"/>
      <c r="M34" s="22"/>
      <c r="N34" s="22"/>
      <c r="O34" s="22"/>
      <c r="P34" s="22"/>
    </row>
    <row r="35" spans="1:16" ht="39" customHeight="1" x14ac:dyDescent="0.15">
      <c r="A35" s="22"/>
      <c r="B35" s="35"/>
      <c r="C35" s="1145" t="s">
        <v>534</v>
      </c>
      <c r="D35" s="1146"/>
      <c r="E35" s="1147"/>
      <c r="F35" s="36" t="s">
        <v>487</v>
      </c>
      <c r="G35" s="37" t="s">
        <v>487</v>
      </c>
      <c r="H35" s="37" t="s">
        <v>487</v>
      </c>
      <c r="I35" s="37" t="s">
        <v>487</v>
      </c>
      <c r="J35" s="38">
        <v>0.9</v>
      </c>
      <c r="K35" s="22"/>
      <c r="L35" s="22"/>
      <c r="M35" s="22"/>
      <c r="N35" s="22"/>
      <c r="O35" s="22"/>
      <c r="P35" s="22"/>
    </row>
    <row r="36" spans="1:16" ht="39" customHeight="1" x14ac:dyDescent="0.15">
      <c r="A36" s="22"/>
      <c r="B36" s="35"/>
      <c r="C36" s="1145" t="s">
        <v>535</v>
      </c>
      <c r="D36" s="1146"/>
      <c r="E36" s="1147"/>
      <c r="F36" s="36" t="s">
        <v>487</v>
      </c>
      <c r="G36" s="37" t="s">
        <v>487</v>
      </c>
      <c r="H36" s="37" t="s">
        <v>487</v>
      </c>
      <c r="I36" s="37" t="s">
        <v>487</v>
      </c>
      <c r="J36" s="38">
        <v>0.68</v>
      </c>
      <c r="K36" s="22"/>
      <c r="L36" s="22"/>
      <c r="M36" s="22"/>
      <c r="N36" s="22"/>
      <c r="O36" s="22"/>
      <c r="P36" s="22"/>
    </row>
    <row r="37" spans="1:16" ht="39" customHeight="1" x14ac:dyDescent="0.15">
      <c r="A37" s="22"/>
      <c r="B37" s="35"/>
      <c r="C37" s="1145" t="s">
        <v>536</v>
      </c>
      <c r="D37" s="1146"/>
      <c r="E37" s="1147"/>
      <c r="F37" s="36">
        <v>0.56000000000000005</v>
      </c>
      <c r="G37" s="37">
        <v>0.59</v>
      </c>
      <c r="H37" s="37">
        <v>0.76</v>
      </c>
      <c r="I37" s="37">
        <v>0.43</v>
      </c>
      <c r="J37" s="38">
        <v>0.38</v>
      </c>
      <c r="K37" s="22"/>
      <c r="L37" s="22"/>
      <c r="M37" s="22"/>
      <c r="N37" s="22"/>
      <c r="O37" s="22"/>
      <c r="P37" s="22"/>
    </row>
    <row r="38" spans="1:16" ht="39" customHeight="1" x14ac:dyDescent="0.15">
      <c r="A38" s="22"/>
      <c r="B38" s="35"/>
      <c r="C38" s="1145" t="s">
        <v>537</v>
      </c>
      <c r="D38" s="1146"/>
      <c r="E38" s="1147"/>
      <c r="F38" s="36">
        <v>0.4</v>
      </c>
      <c r="G38" s="37">
        <v>0.01</v>
      </c>
      <c r="H38" s="37">
        <v>0.09</v>
      </c>
      <c r="I38" s="37">
        <v>0</v>
      </c>
      <c r="J38" s="38">
        <v>0</v>
      </c>
      <c r="K38" s="22"/>
      <c r="L38" s="22"/>
      <c r="M38" s="22"/>
      <c r="N38" s="22"/>
      <c r="O38" s="22"/>
      <c r="P38" s="22"/>
    </row>
    <row r="39" spans="1:16" ht="39" customHeight="1" x14ac:dyDescent="0.15">
      <c r="A39" s="22"/>
      <c r="B39" s="35"/>
      <c r="C39" s="1145" t="s">
        <v>538</v>
      </c>
      <c r="D39" s="1146"/>
      <c r="E39" s="1147"/>
      <c r="F39" s="36">
        <v>0</v>
      </c>
      <c r="G39" s="37">
        <v>0</v>
      </c>
      <c r="H39" s="37">
        <v>0.01</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v>
      </c>
      <c r="G43" s="42">
        <v>0</v>
      </c>
      <c r="H43" s="42">
        <v>0</v>
      </c>
      <c r="I43" s="42">
        <v>1.35</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8l21wbSagK1/LWgk07cAVN4dgrK/VsEHkDLn6bZdxlSnIz4NZs4JaGBDs8wJAr0fbjNFmT7fazqNMjh0vrBTw==" saltValue="jd7re3kC+S8H22oGwZEl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565</v>
      </c>
      <c r="L45" s="60">
        <v>608</v>
      </c>
      <c r="M45" s="60">
        <v>760</v>
      </c>
      <c r="N45" s="60">
        <v>859</v>
      </c>
      <c r="O45" s="61">
        <v>800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106</v>
      </c>
      <c r="L48" s="64">
        <v>113</v>
      </c>
      <c r="M48" s="64">
        <v>123</v>
      </c>
      <c r="N48" s="64">
        <v>121</v>
      </c>
      <c r="O48" s="65">
        <v>112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1</v>
      </c>
      <c r="M49" s="64">
        <v>1</v>
      </c>
      <c r="N49" s="64">
        <v>1</v>
      </c>
      <c r="O49" s="65">
        <v>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2</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501</v>
      </c>
      <c r="L52" s="64">
        <v>515</v>
      </c>
      <c r="M52" s="64">
        <v>597</v>
      </c>
      <c r="N52" s="64">
        <v>673</v>
      </c>
      <c r="O52" s="65">
        <v>624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171</v>
      </c>
      <c r="L53" s="69">
        <v>207</v>
      </c>
      <c r="M53" s="69">
        <v>289</v>
      </c>
      <c r="N53" s="69">
        <v>308</v>
      </c>
      <c r="O53" s="70">
        <v>289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uBZsQyteEm2/JRMwCXphgB49zJGq40Cy9iRqiILdOZxIkZX5pTPMN5kaZUJmvmpVaOLa7binxkyXaceG14olw==" saltValue="SQTV6IZzMTpIpjMQP4gx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7817</v>
      </c>
      <c r="J41" s="344">
        <v>8583</v>
      </c>
      <c r="K41" s="344">
        <v>8583</v>
      </c>
      <c r="L41" s="344">
        <v>8597</v>
      </c>
      <c r="M41" s="345">
        <v>8850</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1292</v>
      </c>
      <c r="J43" s="347">
        <v>1368</v>
      </c>
      <c r="K43" s="347">
        <v>1460</v>
      </c>
      <c r="L43" s="347">
        <v>1469</v>
      </c>
      <c r="M43" s="348">
        <v>1450</v>
      </c>
    </row>
    <row r="44" spans="2:13" ht="27.75" customHeight="1" x14ac:dyDescent="0.15">
      <c r="B44" s="1186"/>
      <c r="C44" s="1187"/>
      <c r="D44" s="106"/>
      <c r="E44" s="1190" t="s">
        <v>34</v>
      </c>
      <c r="F44" s="1190"/>
      <c r="G44" s="1190"/>
      <c r="H44" s="1191"/>
      <c r="I44" s="346">
        <v>4</v>
      </c>
      <c r="J44" s="347">
        <v>2</v>
      </c>
      <c r="K44" s="347">
        <v>2</v>
      </c>
      <c r="L44" s="347">
        <v>1</v>
      </c>
      <c r="M44" s="348">
        <v>0</v>
      </c>
    </row>
    <row r="45" spans="2:13" ht="27.75" customHeight="1" x14ac:dyDescent="0.15">
      <c r="B45" s="1186"/>
      <c r="C45" s="1187"/>
      <c r="D45" s="106"/>
      <c r="E45" s="1190" t="s">
        <v>35</v>
      </c>
      <c r="F45" s="1190"/>
      <c r="G45" s="1190"/>
      <c r="H45" s="1191"/>
      <c r="I45" s="346">
        <v>760</v>
      </c>
      <c r="J45" s="347">
        <v>718</v>
      </c>
      <c r="K45" s="347">
        <v>719</v>
      </c>
      <c r="L45" s="347">
        <v>731</v>
      </c>
      <c r="M45" s="348">
        <v>746</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5175</v>
      </c>
      <c r="J50" s="347">
        <v>5303</v>
      </c>
      <c r="K50" s="347">
        <v>5313</v>
      </c>
      <c r="L50" s="347">
        <v>5334</v>
      </c>
      <c r="M50" s="348">
        <v>4836</v>
      </c>
    </row>
    <row r="51" spans="2:13" ht="27.75" customHeight="1" x14ac:dyDescent="0.15">
      <c r="B51" s="1186"/>
      <c r="C51" s="1187"/>
      <c r="D51" s="106"/>
      <c r="E51" s="1190" t="s">
        <v>42</v>
      </c>
      <c r="F51" s="1190"/>
      <c r="G51" s="1190"/>
      <c r="H51" s="1191"/>
      <c r="I51" s="346">
        <v>114</v>
      </c>
      <c r="J51" s="347">
        <v>80</v>
      </c>
      <c r="K51" s="347">
        <v>52</v>
      </c>
      <c r="L51" s="347">
        <v>166</v>
      </c>
      <c r="M51" s="348">
        <v>109</v>
      </c>
    </row>
    <row r="52" spans="2:13" ht="27.75" customHeight="1" x14ac:dyDescent="0.15">
      <c r="B52" s="1188"/>
      <c r="C52" s="1189"/>
      <c r="D52" s="106"/>
      <c r="E52" s="1190" t="s">
        <v>43</v>
      </c>
      <c r="F52" s="1190"/>
      <c r="G52" s="1190"/>
      <c r="H52" s="1191"/>
      <c r="I52" s="346">
        <v>6201</v>
      </c>
      <c r="J52" s="347">
        <v>6732</v>
      </c>
      <c r="K52" s="347">
        <v>6739</v>
      </c>
      <c r="L52" s="347">
        <v>6611</v>
      </c>
      <c r="M52" s="348">
        <v>6696</v>
      </c>
    </row>
    <row r="53" spans="2:13" ht="27.75" customHeight="1" thickBot="1" x14ac:dyDescent="0.2">
      <c r="B53" s="1192" t="s">
        <v>19</v>
      </c>
      <c r="C53" s="1193"/>
      <c r="D53" s="110"/>
      <c r="E53" s="1194" t="s">
        <v>44</v>
      </c>
      <c r="F53" s="1194"/>
      <c r="G53" s="1194"/>
      <c r="H53" s="1195"/>
      <c r="I53" s="349">
        <v>-1616</v>
      </c>
      <c r="J53" s="350">
        <v>-1444</v>
      </c>
      <c r="K53" s="350">
        <v>-1341</v>
      </c>
      <c r="L53" s="350">
        <v>-1313</v>
      </c>
      <c r="M53" s="351">
        <v>-594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99impHCUpV9dSSDcbHlvGzQ/Bw34Mu7CUJqYa/nYBHZK7e4AMcTE4x5u8rgal8Z32GoH6PcpaJBYmXKWB/pgw==" saltValue="Jz9Lu8ddZARwvY/0QTnM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848</v>
      </c>
      <c r="G55" s="352">
        <v>1036</v>
      </c>
      <c r="H55" s="353">
        <v>1072</v>
      </c>
    </row>
    <row r="56" spans="2:8" ht="52.5" customHeight="1" x14ac:dyDescent="0.15">
      <c r="B56" s="122"/>
      <c r="C56" s="1213" t="s">
        <v>47</v>
      </c>
      <c r="D56" s="1213"/>
      <c r="E56" s="1214"/>
      <c r="F56" s="354">
        <v>0</v>
      </c>
      <c r="G56" s="354">
        <v>0</v>
      </c>
      <c r="H56" s="355">
        <v>0</v>
      </c>
    </row>
    <row r="57" spans="2:8" ht="53.25" customHeight="1" x14ac:dyDescent="0.15">
      <c r="B57" s="122"/>
      <c r="C57" s="1215" t="s">
        <v>48</v>
      </c>
      <c r="D57" s="1215"/>
      <c r="E57" s="1216"/>
      <c r="F57" s="356">
        <v>4416</v>
      </c>
      <c r="G57" s="356">
        <v>4181</v>
      </c>
      <c r="H57" s="357">
        <v>3638</v>
      </c>
    </row>
    <row r="58" spans="2:8" ht="45.75" customHeight="1" x14ac:dyDescent="0.15">
      <c r="B58" s="123"/>
      <c r="C58" s="1203" t="s">
        <v>555</v>
      </c>
      <c r="D58" s="1204"/>
      <c r="E58" s="1205"/>
      <c r="F58" s="358">
        <v>2708</v>
      </c>
      <c r="G58" s="358">
        <v>2509</v>
      </c>
      <c r="H58" s="359">
        <v>2013</v>
      </c>
    </row>
    <row r="59" spans="2:8" ht="45.75" customHeight="1" x14ac:dyDescent="0.15">
      <c r="B59" s="123"/>
      <c r="C59" s="1203" t="s">
        <v>556</v>
      </c>
      <c r="D59" s="1204"/>
      <c r="E59" s="1205"/>
      <c r="F59" s="358">
        <v>1217</v>
      </c>
      <c r="G59" s="358">
        <v>1195</v>
      </c>
      <c r="H59" s="359">
        <v>1196</v>
      </c>
    </row>
    <row r="60" spans="2:8" ht="45.75" customHeight="1" x14ac:dyDescent="0.15">
      <c r="B60" s="123"/>
      <c r="C60" s="1203" t="s">
        <v>557</v>
      </c>
      <c r="D60" s="1204"/>
      <c r="E60" s="1205"/>
      <c r="F60" s="358">
        <v>321</v>
      </c>
      <c r="G60" s="358">
        <v>295</v>
      </c>
      <c r="H60" s="359">
        <v>270</v>
      </c>
    </row>
    <row r="61" spans="2:8" ht="45.75" customHeight="1" x14ac:dyDescent="0.15">
      <c r="B61" s="123"/>
      <c r="C61" s="1203" t="s">
        <v>558</v>
      </c>
      <c r="D61" s="1204"/>
      <c r="E61" s="1205"/>
      <c r="F61" s="358">
        <v>76</v>
      </c>
      <c r="G61" s="358">
        <v>88</v>
      </c>
      <c r="H61" s="359">
        <v>93</v>
      </c>
    </row>
    <row r="62" spans="2:8" ht="45.75" customHeight="1" thickBot="1" x14ac:dyDescent="0.2">
      <c r="B62" s="124"/>
      <c r="C62" s="1206" t="s">
        <v>559</v>
      </c>
      <c r="D62" s="1207"/>
      <c r="E62" s="1208"/>
      <c r="F62" s="360">
        <v>44</v>
      </c>
      <c r="G62" s="360">
        <v>41</v>
      </c>
      <c r="H62" s="361">
        <v>36</v>
      </c>
    </row>
    <row r="63" spans="2:8" ht="52.5" customHeight="1" thickBot="1" x14ac:dyDescent="0.2">
      <c r="B63" s="125"/>
      <c r="C63" s="1209" t="s">
        <v>49</v>
      </c>
      <c r="D63" s="1209"/>
      <c r="E63" s="1210"/>
      <c r="F63" s="362">
        <v>5265</v>
      </c>
      <c r="G63" s="362">
        <v>5217</v>
      </c>
      <c r="H63" s="363">
        <v>4709</v>
      </c>
    </row>
    <row r="64" spans="2:8" x14ac:dyDescent="0.15"/>
  </sheetData>
  <sheetProtection algorithmName="SHA-512" hashValue="6hyU8xEjLKYARfHvhfvpjkHorRGVCfFwjp+R1OXFcmPSCwDWwIP/XMeyWCgCfqAQsTWLxOU9AM+a+R5Vp+29FA==" saltValue="XDj/oFxmcneKQUCMvc1O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343569</v>
      </c>
      <c r="E3" s="144"/>
      <c r="F3" s="145">
        <v>263613</v>
      </c>
      <c r="G3" s="146"/>
      <c r="H3" s="147"/>
    </row>
    <row r="4" spans="1:8" x14ac:dyDescent="0.15">
      <c r="A4" s="148"/>
      <c r="B4" s="149"/>
      <c r="C4" s="150"/>
      <c r="D4" s="151">
        <v>281371</v>
      </c>
      <c r="E4" s="152"/>
      <c r="F4" s="153">
        <v>128823</v>
      </c>
      <c r="G4" s="154"/>
      <c r="H4" s="155"/>
    </row>
    <row r="5" spans="1:8" x14ac:dyDescent="0.15">
      <c r="A5" s="136" t="s">
        <v>519</v>
      </c>
      <c r="B5" s="141"/>
      <c r="C5" s="142"/>
      <c r="D5" s="143">
        <v>393992</v>
      </c>
      <c r="E5" s="144"/>
      <c r="F5" s="145">
        <v>330026</v>
      </c>
      <c r="G5" s="146"/>
      <c r="H5" s="147"/>
    </row>
    <row r="6" spans="1:8" x14ac:dyDescent="0.15">
      <c r="A6" s="148"/>
      <c r="B6" s="149"/>
      <c r="C6" s="150"/>
      <c r="D6" s="151">
        <v>204822</v>
      </c>
      <c r="E6" s="152"/>
      <c r="F6" s="153">
        <v>141075</v>
      </c>
      <c r="G6" s="154"/>
      <c r="H6" s="155"/>
    </row>
    <row r="7" spans="1:8" x14ac:dyDescent="0.15">
      <c r="A7" s="136" t="s">
        <v>520</v>
      </c>
      <c r="B7" s="141"/>
      <c r="C7" s="142"/>
      <c r="D7" s="143">
        <v>174931</v>
      </c>
      <c r="E7" s="144"/>
      <c r="F7" s="145">
        <v>278179</v>
      </c>
      <c r="G7" s="146"/>
      <c r="H7" s="147"/>
    </row>
    <row r="8" spans="1:8" x14ac:dyDescent="0.15">
      <c r="A8" s="148"/>
      <c r="B8" s="149"/>
      <c r="C8" s="150"/>
      <c r="D8" s="151">
        <v>119622</v>
      </c>
      <c r="E8" s="152"/>
      <c r="F8" s="153">
        <v>122182</v>
      </c>
      <c r="G8" s="154"/>
      <c r="H8" s="155"/>
    </row>
    <row r="9" spans="1:8" x14ac:dyDescent="0.15">
      <c r="A9" s="136" t="s">
        <v>521</v>
      </c>
      <c r="B9" s="141"/>
      <c r="C9" s="142"/>
      <c r="D9" s="143">
        <v>321375</v>
      </c>
      <c r="E9" s="144"/>
      <c r="F9" s="145">
        <v>283153</v>
      </c>
      <c r="G9" s="146"/>
      <c r="H9" s="147"/>
    </row>
    <row r="10" spans="1:8" x14ac:dyDescent="0.15">
      <c r="A10" s="148"/>
      <c r="B10" s="149"/>
      <c r="C10" s="150"/>
      <c r="D10" s="151">
        <v>151946</v>
      </c>
      <c r="E10" s="152"/>
      <c r="F10" s="153">
        <v>127593</v>
      </c>
      <c r="G10" s="154"/>
      <c r="H10" s="155"/>
    </row>
    <row r="11" spans="1:8" x14ac:dyDescent="0.15">
      <c r="A11" s="136" t="s">
        <v>522</v>
      </c>
      <c r="B11" s="141"/>
      <c r="C11" s="142"/>
      <c r="D11" s="143">
        <v>422106</v>
      </c>
      <c r="E11" s="144"/>
      <c r="F11" s="145">
        <v>262169</v>
      </c>
      <c r="G11" s="146"/>
      <c r="H11" s="147"/>
    </row>
    <row r="12" spans="1:8" x14ac:dyDescent="0.15">
      <c r="A12" s="148"/>
      <c r="B12" s="149"/>
      <c r="C12" s="156"/>
      <c r="D12" s="151">
        <v>306609</v>
      </c>
      <c r="E12" s="152"/>
      <c r="F12" s="153">
        <v>152658</v>
      </c>
      <c r="G12" s="154"/>
      <c r="H12" s="155"/>
    </row>
    <row r="13" spans="1:8" x14ac:dyDescent="0.15">
      <c r="A13" s="136"/>
      <c r="B13" s="141"/>
      <c r="C13" s="157"/>
      <c r="D13" s="158">
        <v>331195</v>
      </c>
      <c r="E13" s="159"/>
      <c r="F13" s="160">
        <v>283428</v>
      </c>
      <c r="G13" s="161"/>
      <c r="H13" s="147"/>
    </row>
    <row r="14" spans="1:8" x14ac:dyDescent="0.15">
      <c r="A14" s="148"/>
      <c r="B14" s="149"/>
      <c r="C14" s="150"/>
      <c r="D14" s="151">
        <v>212874</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2.35</v>
      </c>
      <c r="C19" s="162">
        <f>ROUND(VALUE(SUBSTITUTE(実質収支比率等に係る経年分析!G$48,"▲","-")),2)</f>
        <v>3.18</v>
      </c>
      <c r="D19" s="162">
        <f>ROUND(VALUE(SUBSTITUTE(実質収支比率等に係る経年分析!H$48,"▲","-")),2)</f>
        <v>2.91</v>
      </c>
      <c r="E19" s="162">
        <f>ROUND(VALUE(SUBSTITUTE(実質収支比率等に係る経年分析!I$48,"▲","-")),2)</f>
        <v>2.0699999999999998</v>
      </c>
      <c r="F19" s="162">
        <f>ROUND(VALUE(SUBSTITUTE(実質収支比率等に係る経年分析!J$48,"▲","-")),2)</f>
        <v>2.76</v>
      </c>
    </row>
    <row r="20" spans="1:11" x14ac:dyDescent="0.15">
      <c r="A20" s="162" t="s">
        <v>53</v>
      </c>
      <c r="B20" s="162">
        <f>ROUND(VALUE(SUBSTITUTE(実質収支比率等に係る経年分析!F$47,"▲","-")),2)</f>
        <v>40.409999999999997</v>
      </c>
      <c r="C20" s="162">
        <f>ROUND(VALUE(SUBSTITUTE(実質収支比率等に係る経年分析!G$47,"▲","-")),2)</f>
        <v>25.85</v>
      </c>
      <c r="D20" s="162">
        <f>ROUND(VALUE(SUBSTITUTE(実質収支比率等に係る経年分析!H$47,"▲","-")),2)</f>
        <v>25.29</v>
      </c>
      <c r="E20" s="162">
        <f>ROUND(VALUE(SUBSTITUTE(実質収支比率等に係る経年分析!I$47,"▲","-")),2)</f>
        <v>30.21</v>
      </c>
      <c r="F20" s="162">
        <f>ROUND(VALUE(SUBSTITUTE(実質収支比率等に係る経年分析!J$47,"▲","-")),2)</f>
        <v>31.09</v>
      </c>
    </row>
    <row r="21" spans="1:11" x14ac:dyDescent="0.15">
      <c r="A21" s="162" t="s">
        <v>54</v>
      </c>
      <c r="B21" s="162">
        <f>IF(ISNUMBER(VALUE(SUBSTITUTE(実質収支比率等に係る経年分析!F$49,"▲","-"))),ROUND(VALUE(SUBSTITUTE(実質収支比率等に係る経年分析!F$49,"▲","-")),2),NA())</f>
        <v>-18.760000000000002</v>
      </c>
      <c r="C21" s="162">
        <f>IF(ISNUMBER(VALUE(SUBSTITUTE(実質収支比率等に係る経年分析!G$49,"▲","-"))),ROUND(VALUE(SUBSTITUTE(実質収支比率等に係る経年分析!G$49,"▲","-")),2),NA())</f>
        <v>-11.82</v>
      </c>
      <c r="D21" s="162">
        <f>IF(ISNUMBER(VALUE(SUBSTITUTE(実質収支比率等に係る経年分析!H$49,"▲","-"))),ROUND(VALUE(SUBSTITUTE(実質収支比率等に係る経年分析!H$49,"▲","-")),2),NA())</f>
        <v>-2.29</v>
      </c>
      <c r="E21" s="162">
        <f>IF(ISNUMBER(VALUE(SUBSTITUTE(実質収支比率等に係る経年分析!I$49,"▲","-"))),ROUND(VALUE(SUBSTITUTE(実質収支比率等に係る経年分析!I$49,"▲","-")),2),NA())</f>
        <v>3.24</v>
      </c>
      <c r="F21" s="162">
        <f>IF(ISNUMBER(VALUE(SUBSTITUTE(実質収支比率等に係る経年分析!J$49,"▲","-"))),ROUND(VALUE(SUBSTITUTE(実質収支比率等に係る経年分析!J$49,"▲","-")),2),NA())</f>
        <v>0.68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0.56000000000000005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2.0699999999999998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501</v>
      </c>
      <c r="E42" s="164"/>
      <c r="F42" s="164"/>
      <c r="G42" s="164">
        <f>'実質公債費比率（分子）の構造'!L$52</f>
        <v>515</v>
      </c>
      <c r="H42" s="164"/>
      <c r="I42" s="164"/>
      <c r="J42" s="164">
        <f>'実質公債費比率（分子）の構造'!M$52</f>
        <v>597</v>
      </c>
      <c r="K42" s="164"/>
      <c r="L42" s="164"/>
      <c r="M42" s="164">
        <f>'実質公債費比率（分子）の構造'!N$52</f>
        <v>673</v>
      </c>
      <c r="N42" s="164"/>
      <c r="O42" s="164"/>
      <c r="P42" s="164">
        <f>'実質公債費比率（分子）の構造'!O$52</f>
        <v>624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2</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f>'実質公債費比率（分子）の構造'!N$49</f>
        <v>1</v>
      </c>
      <c r="L45" s="164"/>
      <c r="M45" s="164"/>
      <c r="N45" s="164">
        <f>'実質公債費比率（分子）の構造'!O$49</f>
        <v>0</v>
      </c>
      <c r="O45" s="164"/>
      <c r="P45" s="164"/>
    </row>
    <row r="46" spans="1:16" x14ac:dyDescent="0.15">
      <c r="A46" s="164" t="s">
        <v>64</v>
      </c>
      <c r="B46" s="164">
        <f>'実質公債費比率（分子）の構造'!K$48</f>
        <v>106</v>
      </c>
      <c r="C46" s="164"/>
      <c r="D46" s="164"/>
      <c r="E46" s="164">
        <f>'実質公債費比率（分子）の構造'!L$48</f>
        <v>113</v>
      </c>
      <c r="F46" s="164"/>
      <c r="G46" s="164"/>
      <c r="H46" s="164">
        <f>'実質公債費比率（分子）の構造'!M$48</f>
        <v>123</v>
      </c>
      <c r="I46" s="164"/>
      <c r="J46" s="164"/>
      <c r="K46" s="164">
        <f>'実質公債費比率（分子）の構造'!N$48</f>
        <v>121</v>
      </c>
      <c r="L46" s="164"/>
      <c r="M46" s="164"/>
      <c r="N46" s="164">
        <f>'実質公債費比率（分子）の構造'!O$48</f>
        <v>112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565</v>
      </c>
      <c r="C49" s="164"/>
      <c r="D49" s="164"/>
      <c r="E49" s="164">
        <f>'実質公債費比率（分子）の構造'!L$45</f>
        <v>608</v>
      </c>
      <c r="F49" s="164"/>
      <c r="G49" s="164"/>
      <c r="H49" s="164">
        <f>'実質公債費比率（分子）の構造'!M$45</f>
        <v>760</v>
      </c>
      <c r="I49" s="164"/>
      <c r="J49" s="164"/>
      <c r="K49" s="164">
        <f>'実質公債費比率（分子）の構造'!N$45</f>
        <v>859</v>
      </c>
      <c r="L49" s="164"/>
      <c r="M49" s="164"/>
      <c r="N49" s="164">
        <f>'実質公債費比率（分子）の構造'!O$45</f>
        <v>800</v>
      </c>
      <c r="O49" s="164"/>
      <c r="P49" s="164"/>
    </row>
    <row r="50" spans="1:16" x14ac:dyDescent="0.15">
      <c r="A50" s="164" t="s">
        <v>67</v>
      </c>
      <c r="B50" s="164" t="e">
        <f>NA()</f>
        <v>#N/A</v>
      </c>
      <c r="C50" s="164">
        <f>IF(ISNUMBER('実質公債費比率（分子）の構造'!K$53),'実質公債費比率（分子）の構造'!K$53,NA())</f>
        <v>171</v>
      </c>
      <c r="D50" s="164" t="e">
        <f>NA()</f>
        <v>#N/A</v>
      </c>
      <c r="E50" s="164" t="e">
        <f>NA()</f>
        <v>#N/A</v>
      </c>
      <c r="F50" s="164">
        <f>IF(ISNUMBER('実質公債費比率（分子）の構造'!L$53),'実質公債費比率（分子）の構造'!L$53,NA())</f>
        <v>207</v>
      </c>
      <c r="G50" s="164" t="e">
        <f>NA()</f>
        <v>#N/A</v>
      </c>
      <c r="H50" s="164" t="e">
        <f>NA()</f>
        <v>#N/A</v>
      </c>
      <c r="I50" s="164">
        <f>IF(ISNUMBER('実質公債費比率（分子）の構造'!M$53),'実質公債費比率（分子）の構造'!M$53,NA())</f>
        <v>289</v>
      </c>
      <c r="J50" s="164" t="e">
        <f>NA()</f>
        <v>#N/A</v>
      </c>
      <c r="K50" s="164" t="e">
        <f>NA()</f>
        <v>#N/A</v>
      </c>
      <c r="L50" s="164">
        <f>IF(ISNUMBER('実質公債費比率（分子）の構造'!N$53),'実質公債費比率（分子）の構造'!N$53,NA())</f>
        <v>308</v>
      </c>
      <c r="M50" s="164" t="e">
        <f>NA()</f>
        <v>#N/A</v>
      </c>
      <c r="N50" s="164" t="e">
        <f>NA()</f>
        <v>#N/A</v>
      </c>
      <c r="O50" s="164">
        <f>IF(ISNUMBER('実質公債費比率（分子）の構造'!O$53),'実質公債費比率（分子）の構造'!O$53,NA())</f>
        <v>289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6201</v>
      </c>
      <c r="E56" s="163"/>
      <c r="F56" s="163"/>
      <c r="G56" s="163">
        <f>'将来負担比率（分子）の構造'!J$52</f>
        <v>6732</v>
      </c>
      <c r="H56" s="163"/>
      <c r="I56" s="163"/>
      <c r="J56" s="163">
        <f>'将来負担比率（分子）の構造'!K$52</f>
        <v>6739</v>
      </c>
      <c r="K56" s="163"/>
      <c r="L56" s="163"/>
      <c r="M56" s="163">
        <f>'将来負担比率（分子）の構造'!L$52</f>
        <v>6611</v>
      </c>
      <c r="N56" s="163"/>
      <c r="O56" s="163"/>
      <c r="P56" s="163">
        <f>'将来負担比率（分子）の構造'!M$52</f>
        <v>6696</v>
      </c>
    </row>
    <row r="57" spans="1:16" x14ac:dyDescent="0.15">
      <c r="A57" s="163" t="s">
        <v>42</v>
      </c>
      <c r="B57" s="163"/>
      <c r="C57" s="163"/>
      <c r="D57" s="163">
        <f>'将来負担比率（分子）の構造'!I$51</f>
        <v>114</v>
      </c>
      <c r="E57" s="163"/>
      <c r="F57" s="163"/>
      <c r="G57" s="163">
        <f>'将来負担比率（分子）の構造'!J$51</f>
        <v>80</v>
      </c>
      <c r="H57" s="163"/>
      <c r="I57" s="163"/>
      <c r="J57" s="163">
        <f>'将来負担比率（分子）の構造'!K$51</f>
        <v>52</v>
      </c>
      <c r="K57" s="163"/>
      <c r="L57" s="163"/>
      <c r="M57" s="163">
        <f>'将来負担比率（分子）の構造'!L$51</f>
        <v>166</v>
      </c>
      <c r="N57" s="163"/>
      <c r="O57" s="163"/>
      <c r="P57" s="163">
        <f>'将来負担比率（分子）の構造'!M$51</f>
        <v>109</v>
      </c>
    </row>
    <row r="58" spans="1:16" x14ac:dyDescent="0.15">
      <c r="A58" s="163" t="s">
        <v>41</v>
      </c>
      <c r="B58" s="163"/>
      <c r="C58" s="163"/>
      <c r="D58" s="163">
        <f>'将来負担比率（分子）の構造'!I$50</f>
        <v>5175</v>
      </c>
      <c r="E58" s="163"/>
      <c r="F58" s="163"/>
      <c r="G58" s="163">
        <f>'将来負担比率（分子）の構造'!J$50</f>
        <v>5303</v>
      </c>
      <c r="H58" s="163"/>
      <c r="I58" s="163"/>
      <c r="J58" s="163">
        <f>'将来負担比率（分子）の構造'!K$50</f>
        <v>5313</v>
      </c>
      <c r="K58" s="163"/>
      <c r="L58" s="163"/>
      <c r="M58" s="163">
        <f>'将来負担比率（分子）の構造'!L$50</f>
        <v>5334</v>
      </c>
      <c r="N58" s="163"/>
      <c r="O58" s="163"/>
      <c r="P58" s="163">
        <f>'将来負担比率（分子）の構造'!M$50</f>
        <v>4836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760</v>
      </c>
      <c r="C62" s="163"/>
      <c r="D62" s="163"/>
      <c r="E62" s="163">
        <f>'将来負担比率（分子）の構造'!J$45</f>
        <v>718</v>
      </c>
      <c r="F62" s="163"/>
      <c r="G62" s="163"/>
      <c r="H62" s="163">
        <f>'将来負担比率（分子）の構造'!K$45</f>
        <v>719</v>
      </c>
      <c r="I62" s="163"/>
      <c r="J62" s="163"/>
      <c r="K62" s="163">
        <f>'将来負担比率（分子）の構造'!L$45</f>
        <v>731</v>
      </c>
      <c r="L62" s="163"/>
      <c r="M62" s="163"/>
      <c r="N62" s="163">
        <f>'将来負担比率（分子）の構造'!M$45</f>
        <v>746</v>
      </c>
      <c r="O62" s="163"/>
      <c r="P62" s="163"/>
    </row>
    <row r="63" spans="1:16" x14ac:dyDescent="0.15">
      <c r="A63" s="163" t="s">
        <v>34</v>
      </c>
      <c r="B63" s="163">
        <f>'将来負担比率（分子）の構造'!I$44</f>
        <v>4</v>
      </c>
      <c r="C63" s="163"/>
      <c r="D63" s="163"/>
      <c r="E63" s="163">
        <f>'将来負担比率（分子）の構造'!J$44</f>
        <v>2</v>
      </c>
      <c r="F63" s="163"/>
      <c r="G63" s="163"/>
      <c r="H63" s="163">
        <f>'将来負担比率（分子）の構造'!K$44</f>
        <v>2</v>
      </c>
      <c r="I63" s="163"/>
      <c r="J63" s="163"/>
      <c r="K63" s="163">
        <f>'将来負担比率（分子）の構造'!L$44</f>
        <v>1</v>
      </c>
      <c r="L63" s="163"/>
      <c r="M63" s="163"/>
      <c r="N63" s="163">
        <f>'将来負担比率（分子）の構造'!M$44</f>
        <v>0</v>
      </c>
      <c r="O63" s="163"/>
      <c r="P63" s="163"/>
    </row>
    <row r="64" spans="1:16" x14ac:dyDescent="0.15">
      <c r="A64" s="163" t="s">
        <v>33</v>
      </c>
      <c r="B64" s="163">
        <f>'将来負担比率（分子）の構造'!I$43</f>
        <v>1292</v>
      </c>
      <c r="C64" s="163"/>
      <c r="D64" s="163"/>
      <c r="E64" s="163">
        <f>'将来負担比率（分子）の構造'!J$43</f>
        <v>1368</v>
      </c>
      <c r="F64" s="163"/>
      <c r="G64" s="163"/>
      <c r="H64" s="163">
        <f>'将来負担比率（分子）の構造'!K$43</f>
        <v>1460</v>
      </c>
      <c r="I64" s="163"/>
      <c r="J64" s="163"/>
      <c r="K64" s="163">
        <f>'将来負担比率（分子）の構造'!L$43</f>
        <v>1469</v>
      </c>
      <c r="L64" s="163"/>
      <c r="M64" s="163"/>
      <c r="N64" s="163">
        <f>'将来負担比率（分子）の構造'!M$43</f>
        <v>1450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7817</v>
      </c>
      <c r="C66" s="163"/>
      <c r="D66" s="163"/>
      <c r="E66" s="163">
        <f>'将来負担比率（分子）の構造'!J$41</f>
        <v>8583</v>
      </c>
      <c r="F66" s="163"/>
      <c r="G66" s="163"/>
      <c r="H66" s="163">
        <f>'将来負担比率（分子）の構造'!K$41</f>
        <v>8583</v>
      </c>
      <c r="I66" s="163"/>
      <c r="J66" s="163"/>
      <c r="K66" s="163">
        <f>'将来負担比率（分子）の構造'!L$41</f>
        <v>8597</v>
      </c>
      <c r="L66" s="163"/>
      <c r="M66" s="163"/>
      <c r="N66" s="163">
        <f>'将来負担比率（分子）の構造'!M$41</f>
        <v>8850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848</v>
      </c>
      <c r="C72" s="167">
        <f>基金残高に係る経年分析!G55</f>
        <v>1036</v>
      </c>
      <c r="D72" s="167">
        <f>基金残高に係る経年分析!H55</f>
        <v>1072</v>
      </c>
    </row>
    <row r="73" spans="1:16" x14ac:dyDescent="0.15">
      <c r="A73" s="166" t="s">
        <v>74</v>
      </c>
      <c r="B73" s="167">
        <f>基金残高に係る経年分析!F56</f>
        <v>0</v>
      </c>
      <c r="C73" s="167">
        <f>基金残高に係る経年分析!G56</f>
        <v>0</v>
      </c>
      <c r="D73" s="167">
        <f>基金残高に係る経年分析!H56</f>
        <v>0</v>
      </c>
    </row>
    <row r="74" spans="1:16" x14ac:dyDescent="0.15">
      <c r="A74" s="166" t="s">
        <v>75</v>
      </c>
      <c r="B74" s="167">
        <f>基金残高に係る経年分析!F57</f>
        <v>4416</v>
      </c>
      <c r="C74" s="167">
        <f>基金残高に係る経年分析!G57</f>
        <v>4181</v>
      </c>
      <c r="D74" s="167">
        <f>基金残高に係る経年分析!H57</f>
        <v>3638</v>
      </c>
    </row>
  </sheetData>
  <sheetProtection algorithmName="SHA-512" hashValue="buN35D6Y6khHTGmGbGmL73pCyMMQrrGAy76WSSURVDEbPF7cFjnUbiBFsr1FT2EJ6VoXYDqRXlIiXuqIqxxkpg==" saltValue="PoG0q/FO50+3Nk3WnbNAH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446119</v>
      </c>
      <c r="S5" s="674"/>
      <c r="T5" s="674"/>
      <c r="U5" s="674"/>
      <c r="V5" s="674"/>
      <c r="W5" s="674"/>
      <c r="X5" s="674"/>
      <c r="Y5" s="702"/>
      <c r="Z5" s="715">
        <v>6.7</v>
      </c>
      <c r="AA5" s="715"/>
      <c r="AB5" s="715"/>
      <c r="AC5" s="715"/>
      <c r="AD5" s="716">
        <v>446119</v>
      </c>
      <c r="AE5" s="716"/>
      <c r="AF5" s="716"/>
      <c r="AG5" s="716"/>
      <c r="AH5" s="716"/>
      <c r="AI5" s="716"/>
      <c r="AJ5" s="716"/>
      <c r="AK5" s="716"/>
      <c r="AL5" s="703">
        <v>12.8</v>
      </c>
      <c r="AM5" s="685"/>
      <c r="AN5" s="685"/>
      <c r="AO5" s="704"/>
      <c r="AP5" s="676" t="s">
        <v>217</v>
      </c>
      <c r="AQ5" s="677"/>
      <c r="AR5" s="677"/>
      <c r="AS5" s="677"/>
      <c r="AT5" s="677"/>
      <c r="AU5" s="677"/>
      <c r="AV5" s="677"/>
      <c r="AW5" s="677"/>
      <c r="AX5" s="677"/>
      <c r="AY5" s="677"/>
      <c r="AZ5" s="677"/>
      <c r="BA5" s="677"/>
      <c r="BB5" s="677"/>
      <c r="BC5" s="677"/>
      <c r="BD5" s="677"/>
      <c r="BE5" s="677"/>
      <c r="BF5" s="678"/>
      <c r="BG5" s="621">
        <v>443321</v>
      </c>
      <c r="BH5" s="622"/>
      <c r="BI5" s="622"/>
      <c r="BJ5" s="622"/>
      <c r="BK5" s="622"/>
      <c r="BL5" s="622"/>
      <c r="BM5" s="622"/>
      <c r="BN5" s="623"/>
      <c r="BO5" s="659">
        <v>99.4</v>
      </c>
      <c r="BP5" s="659"/>
      <c r="BQ5" s="659"/>
      <c r="BR5" s="659"/>
      <c r="BS5" s="660">
        <v>4767</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65856</v>
      </c>
      <c r="S6" s="622"/>
      <c r="T6" s="622"/>
      <c r="U6" s="622"/>
      <c r="V6" s="622"/>
      <c r="W6" s="622"/>
      <c r="X6" s="622"/>
      <c r="Y6" s="623"/>
      <c r="Z6" s="659">
        <v>1</v>
      </c>
      <c r="AA6" s="659"/>
      <c r="AB6" s="659"/>
      <c r="AC6" s="659"/>
      <c r="AD6" s="660">
        <v>65856</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443321</v>
      </c>
      <c r="BH6" s="622"/>
      <c r="BI6" s="622"/>
      <c r="BJ6" s="622"/>
      <c r="BK6" s="622"/>
      <c r="BL6" s="622"/>
      <c r="BM6" s="622"/>
      <c r="BN6" s="623"/>
      <c r="BO6" s="659">
        <v>99.4</v>
      </c>
      <c r="BP6" s="659"/>
      <c r="BQ6" s="659"/>
      <c r="BR6" s="659"/>
      <c r="BS6" s="660">
        <v>4767</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57506</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57506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210</v>
      </c>
      <c r="S7" s="622"/>
      <c r="T7" s="622"/>
      <c r="U7" s="622"/>
      <c r="V7" s="622"/>
      <c r="W7" s="622"/>
      <c r="X7" s="622"/>
      <c r="Y7" s="623"/>
      <c r="Z7" s="659">
        <v>0</v>
      </c>
      <c r="AA7" s="659"/>
      <c r="AB7" s="659"/>
      <c r="AC7" s="659"/>
      <c r="AD7" s="660">
        <v>210</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192344</v>
      </c>
      <c r="BH7" s="622"/>
      <c r="BI7" s="622"/>
      <c r="BJ7" s="622"/>
      <c r="BK7" s="622"/>
      <c r="BL7" s="622"/>
      <c r="BM7" s="622"/>
      <c r="BN7" s="623"/>
      <c r="BO7" s="659">
        <v>43.1</v>
      </c>
      <c r="BP7" s="659"/>
      <c r="BQ7" s="659"/>
      <c r="BR7" s="659"/>
      <c r="BS7" s="660">
        <v>4767</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1180112</v>
      </c>
      <c r="CS7" s="622"/>
      <c r="CT7" s="622"/>
      <c r="CU7" s="622"/>
      <c r="CV7" s="622"/>
      <c r="CW7" s="622"/>
      <c r="CX7" s="622"/>
      <c r="CY7" s="623"/>
      <c r="CZ7" s="659">
        <v>18.100000000000001</v>
      </c>
      <c r="DA7" s="659"/>
      <c r="DB7" s="659"/>
      <c r="DC7" s="659"/>
      <c r="DD7" s="627">
        <v>361248</v>
      </c>
      <c r="DE7" s="622"/>
      <c r="DF7" s="622"/>
      <c r="DG7" s="622"/>
      <c r="DH7" s="622"/>
      <c r="DI7" s="622"/>
      <c r="DJ7" s="622"/>
      <c r="DK7" s="622"/>
      <c r="DL7" s="622"/>
      <c r="DM7" s="622"/>
      <c r="DN7" s="622"/>
      <c r="DO7" s="622"/>
      <c r="DP7" s="623"/>
      <c r="DQ7" s="627">
        <v>720077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2015</v>
      </c>
      <c r="S8" s="622"/>
      <c r="T8" s="622"/>
      <c r="U8" s="622"/>
      <c r="V8" s="622"/>
      <c r="W8" s="622"/>
      <c r="X8" s="622"/>
      <c r="Y8" s="623"/>
      <c r="Z8" s="659">
        <v>0</v>
      </c>
      <c r="AA8" s="659"/>
      <c r="AB8" s="659"/>
      <c r="AC8" s="659"/>
      <c r="AD8" s="660">
        <v>2015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5726</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1118957</v>
      </c>
      <c r="CS8" s="622"/>
      <c r="CT8" s="622"/>
      <c r="CU8" s="622"/>
      <c r="CV8" s="622"/>
      <c r="CW8" s="622"/>
      <c r="CX8" s="622"/>
      <c r="CY8" s="623"/>
      <c r="CZ8" s="659">
        <v>17.2</v>
      </c>
      <c r="DA8" s="659"/>
      <c r="DB8" s="659"/>
      <c r="DC8" s="659"/>
      <c r="DD8" s="627">
        <v>73480</v>
      </c>
      <c r="DE8" s="622"/>
      <c r="DF8" s="622"/>
      <c r="DG8" s="622"/>
      <c r="DH8" s="622"/>
      <c r="DI8" s="622"/>
      <c r="DJ8" s="622"/>
      <c r="DK8" s="622"/>
      <c r="DL8" s="622"/>
      <c r="DM8" s="622"/>
      <c r="DN8" s="622"/>
      <c r="DO8" s="622"/>
      <c r="DP8" s="623"/>
      <c r="DQ8" s="627">
        <v>685987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3109</v>
      </c>
      <c r="S9" s="622"/>
      <c r="T9" s="622"/>
      <c r="U9" s="622"/>
      <c r="V9" s="622"/>
      <c r="W9" s="622"/>
      <c r="X9" s="622"/>
      <c r="Y9" s="623"/>
      <c r="Z9" s="659">
        <v>0</v>
      </c>
      <c r="AA9" s="659"/>
      <c r="AB9" s="659"/>
      <c r="AC9" s="659"/>
      <c r="AD9" s="660">
        <v>3109</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165045</v>
      </c>
      <c r="BH9" s="622"/>
      <c r="BI9" s="622"/>
      <c r="BJ9" s="622"/>
      <c r="BK9" s="622"/>
      <c r="BL9" s="622"/>
      <c r="BM9" s="622"/>
      <c r="BN9" s="623"/>
      <c r="BO9" s="659">
        <v>37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423368</v>
      </c>
      <c r="CS9" s="622"/>
      <c r="CT9" s="622"/>
      <c r="CU9" s="622"/>
      <c r="CV9" s="622"/>
      <c r="CW9" s="622"/>
      <c r="CX9" s="622"/>
      <c r="CY9" s="623"/>
      <c r="CZ9" s="659">
        <v>6.5</v>
      </c>
      <c r="DA9" s="659"/>
      <c r="DB9" s="659"/>
      <c r="DC9" s="659"/>
      <c r="DD9" s="627">
        <v>40773</v>
      </c>
      <c r="DE9" s="622"/>
      <c r="DF9" s="622"/>
      <c r="DG9" s="622"/>
      <c r="DH9" s="622"/>
      <c r="DI9" s="622"/>
      <c r="DJ9" s="622"/>
      <c r="DK9" s="622"/>
      <c r="DL9" s="622"/>
      <c r="DM9" s="622"/>
      <c r="DN9" s="622"/>
      <c r="DO9" s="622"/>
      <c r="DP9" s="623"/>
      <c r="DQ9" s="627">
        <v>332140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11718</v>
      </c>
      <c r="BH10" s="622"/>
      <c r="BI10" s="622"/>
      <c r="BJ10" s="622"/>
      <c r="BK10" s="622"/>
      <c r="BL10" s="622"/>
      <c r="BM10" s="622"/>
      <c r="BN10" s="623"/>
      <c r="BO10" s="659">
        <v>2.6</v>
      </c>
      <c r="BP10" s="659"/>
      <c r="BQ10" s="659"/>
      <c r="BR10" s="659"/>
      <c r="BS10" s="660">
        <v>1952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3395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3395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111305</v>
      </c>
      <c r="S11" s="622"/>
      <c r="T11" s="622"/>
      <c r="U11" s="622"/>
      <c r="V11" s="622"/>
      <c r="W11" s="622"/>
      <c r="X11" s="622"/>
      <c r="Y11" s="623"/>
      <c r="Z11" s="624">
        <v>1.7</v>
      </c>
      <c r="AA11" s="625"/>
      <c r="AB11" s="625"/>
      <c r="AC11" s="626"/>
      <c r="AD11" s="627">
        <v>111305</v>
      </c>
      <c r="AE11" s="622"/>
      <c r="AF11" s="622"/>
      <c r="AG11" s="622"/>
      <c r="AH11" s="622"/>
      <c r="AI11" s="622"/>
      <c r="AJ11" s="622"/>
      <c r="AK11" s="623"/>
      <c r="AL11" s="624">
        <v>3.2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9855</v>
      </c>
      <c r="BH11" s="622"/>
      <c r="BI11" s="622"/>
      <c r="BJ11" s="622"/>
      <c r="BK11" s="622"/>
      <c r="BL11" s="622"/>
      <c r="BM11" s="622"/>
      <c r="BN11" s="623"/>
      <c r="BO11" s="659">
        <v>2.2000000000000002</v>
      </c>
      <c r="BP11" s="659"/>
      <c r="BQ11" s="659"/>
      <c r="BR11" s="659"/>
      <c r="BS11" s="660">
        <v>2815</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673284</v>
      </c>
      <c r="CS11" s="622"/>
      <c r="CT11" s="622"/>
      <c r="CU11" s="622"/>
      <c r="CV11" s="622"/>
      <c r="CW11" s="622"/>
      <c r="CX11" s="622"/>
      <c r="CY11" s="623"/>
      <c r="CZ11" s="659">
        <v>10.4</v>
      </c>
      <c r="DA11" s="659"/>
      <c r="DB11" s="659"/>
      <c r="DC11" s="659"/>
      <c r="DD11" s="627">
        <v>406410</v>
      </c>
      <c r="DE11" s="622"/>
      <c r="DF11" s="622"/>
      <c r="DG11" s="622"/>
      <c r="DH11" s="622"/>
      <c r="DI11" s="622"/>
      <c r="DJ11" s="622"/>
      <c r="DK11" s="622"/>
      <c r="DL11" s="622"/>
      <c r="DM11" s="622"/>
      <c r="DN11" s="622"/>
      <c r="DO11" s="622"/>
      <c r="DP11" s="623"/>
      <c r="DQ11" s="627">
        <v>285083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199756</v>
      </c>
      <c r="BH12" s="622"/>
      <c r="BI12" s="622"/>
      <c r="BJ12" s="622"/>
      <c r="BK12" s="622"/>
      <c r="BL12" s="622"/>
      <c r="BM12" s="622"/>
      <c r="BN12" s="623"/>
      <c r="BO12" s="659">
        <v>44.8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281615</v>
      </c>
      <c r="CS12" s="622"/>
      <c r="CT12" s="622"/>
      <c r="CU12" s="622"/>
      <c r="CV12" s="622"/>
      <c r="CW12" s="622"/>
      <c r="CX12" s="622"/>
      <c r="CY12" s="623"/>
      <c r="CZ12" s="659">
        <v>4.3</v>
      </c>
      <c r="DA12" s="659"/>
      <c r="DB12" s="659"/>
      <c r="DC12" s="659"/>
      <c r="DD12" s="627">
        <v>2376</v>
      </c>
      <c r="DE12" s="622"/>
      <c r="DF12" s="622"/>
      <c r="DG12" s="622"/>
      <c r="DH12" s="622"/>
      <c r="DI12" s="622"/>
      <c r="DJ12" s="622"/>
      <c r="DK12" s="622"/>
      <c r="DL12" s="622"/>
      <c r="DM12" s="622"/>
      <c r="DN12" s="622"/>
      <c r="DO12" s="622"/>
      <c r="DP12" s="623"/>
      <c r="DQ12" s="627">
        <v>181173</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193944</v>
      </c>
      <c r="BH13" s="622"/>
      <c r="BI13" s="622"/>
      <c r="BJ13" s="622"/>
      <c r="BK13" s="622"/>
      <c r="BL13" s="622"/>
      <c r="BM13" s="622"/>
      <c r="BN13" s="623"/>
      <c r="BO13" s="659">
        <v>43.5</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853300</v>
      </c>
      <c r="CS13" s="622"/>
      <c r="CT13" s="622"/>
      <c r="CU13" s="622"/>
      <c r="CV13" s="622"/>
      <c r="CW13" s="622"/>
      <c r="CX13" s="622"/>
      <c r="CY13" s="623"/>
      <c r="CZ13" s="659">
        <v>13.1</v>
      </c>
      <c r="DA13" s="659"/>
      <c r="DB13" s="659"/>
      <c r="DC13" s="659"/>
      <c r="DD13" s="627">
        <v>424505</v>
      </c>
      <c r="DE13" s="622"/>
      <c r="DF13" s="622"/>
      <c r="DG13" s="622"/>
      <c r="DH13" s="622"/>
      <c r="DI13" s="622"/>
      <c r="DJ13" s="622"/>
      <c r="DK13" s="622"/>
      <c r="DL13" s="622"/>
      <c r="DM13" s="622"/>
      <c r="DN13" s="622"/>
      <c r="DO13" s="622"/>
      <c r="DP13" s="623"/>
      <c r="DQ13" s="627">
        <v>373764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14785</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536444</v>
      </c>
      <c r="CS14" s="622"/>
      <c r="CT14" s="622"/>
      <c r="CU14" s="622"/>
      <c r="CV14" s="622"/>
      <c r="CW14" s="622"/>
      <c r="CX14" s="622"/>
      <c r="CY14" s="623"/>
      <c r="CZ14" s="659">
        <v>8.3000000000000007</v>
      </c>
      <c r="DA14" s="659"/>
      <c r="DB14" s="659"/>
      <c r="DC14" s="659"/>
      <c r="DD14" s="627">
        <v>297726</v>
      </c>
      <c r="DE14" s="622"/>
      <c r="DF14" s="622"/>
      <c r="DG14" s="622"/>
      <c r="DH14" s="622"/>
      <c r="DI14" s="622"/>
      <c r="DJ14" s="622"/>
      <c r="DK14" s="622"/>
      <c r="DL14" s="622"/>
      <c r="DM14" s="622"/>
      <c r="DN14" s="622"/>
      <c r="DO14" s="622"/>
      <c r="DP14" s="623"/>
      <c r="DQ14" s="627">
        <v>239144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5045</v>
      </c>
      <c r="S15" s="622"/>
      <c r="T15" s="622"/>
      <c r="U15" s="622"/>
      <c r="V15" s="622"/>
      <c r="W15" s="622"/>
      <c r="X15" s="622"/>
      <c r="Y15" s="623"/>
      <c r="Z15" s="659">
        <v>0.1</v>
      </c>
      <c r="AA15" s="659"/>
      <c r="AB15" s="659"/>
      <c r="AC15" s="659"/>
      <c r="AD15" s="660">
        <v>5045</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36436</v>
      </c>
      <c r="BH15" s="622"/>
      <c r="BI15" s="622"/>
      <c r="BJ15" s="622"/>
      <c r="BK15" s="622"/>
      <c r="BL15" s="622"/>
      <c r="BM15" s="622"/>
      <c r="BN15" s="623"/>
      <c r="BO15" s="659">
        <v>8.1999999999999993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567222</v>
      </c>
      <c r="CS15" s="622"/>
      <c r="CT15" s="622"/>
      <c r="CU15" s="622"/>
      <c r="CV15" s="622"/>
      <c r="CW15" s="622"/>
      <c r="CX15" s="622"/>
      <c r="CY15" s="623"/>
      <c r="CZ15" s="659">
        <v>8.6999999999999993</v>
      </c>
      <c r="DA15" s="659"/>
      <c r="DB15" s="659"/>
      <c r="DC15" s="659"/>
      <c r="DD15" s="627">
        <v>138048</v>
      </c>
      <c r="DE15" s="622"/>
      <c r="DF15" s="622"/>
      <c r="DG15" s="622"/>
      <c r="DH15" s="622"/>
      <c r="DI15" s="622"/>
      <c r="DJ15" s="622"/>
      <c r="DK15" s="622"/>
      <c r="DL15" s="622"/>
      <c r="DM15" s="622"/>
      <c r="DN15" s="622"/>
      <c r="DO15" s="622"/>
      <c r="DP15" s="623"/>
      <c r="DQ15" s="627">
        <v>437680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7308</v>
      </c>
      <c r="S16" s="622"/>
      <c r="T16" s="622"/>
      <c r="U16" s="622"/>
      <c r="V16" s="622"/>
      <c r="W16" s="622"/>
      <c r="X16" s="622"/>
      <c r="Y16" s="623"/>
      <c r="Z16" s="659">
        <v>0.1</v>
      </c>
      <c r="AA16" s="659"/>
      <c r="AB16" s="659"/>
      <c r="AC16" s="659"/>
      <c r="AD16" s="660">
        <v>7308</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16819</v>
      </c>
      <c r="S17" s="622"/>
      <c r="T17" s="622"/>
      <c r="U17" s="622"/>
      <c r="V17" s="622"/>
      <c r="W17" s="622"/>
      <c r="X17" s="622"/>
      <c r="Y17" s="623"/>
      <c r="Z17" s="659">
        <v>0.3</v>
      </c>
      <c r="AA17" s="659"/>
      <c r="AB17" s="659"/>
      <c r="AC17" s="659"/>
      <c r="AD17" s="660">
        <v>16819</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807084</v>
      </c>
      <c r="CS17" s="622"/>
      <c r="CT17" s="622"/>
      <c r="CU17" s="622"/>
      <c r="CV17" s="622"/>
      <c r="CW17" s="622"/>
      <c r="CX17" s="622"/>
      <c r="CY17" s="623"/>
      <c r="CZ17" s="659">
        <v>12.4</v>
      </c>
      <c r="DA17" s="659"/>
      <c r="DB17" s="659"/>
      <c r="DC17" s="659"/>
      <c r="DD17" s="627" t="s">
        <v>122</v>
      </c>
      <c r="DE17" s="622"/>
      <c r="DF17" s="622"/>
      <c r="DG17" s="622"/>
      <c r="DH17" s="622"/>
      <c r="DI17" s="622"/>
      <c r="DJ17" s="622"/>
      <c r="DK17" s="622"/>
      <c r="DL17" s="622"/>
      <c r="DM17" s="622"/>
      <c r="DN17" s="622"/>
      <c r="DO17" s="622"/>
      <c r="DP17" s="623"/>
      <c r="DQ17" s="627">
        <v>784423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1285</v>
      </c>
      <c r="S18" s="622"/>
      <c r="T18" s="622"/>
      <c r="U18" s="622"/>
      <c r="V18" s="622"/>
      <c r="W18" s="622"/>
      <c r="X18" s="622"/>
      <c r="Y18" s="623"/>
      <c r="Z18" s="659">
        <v>0</v>
      </c>
      <c r="AA18" s="659"/>
      <c r="AB18" s="659"/>
      <c r="AC18" s="659"/>
      <c r="AD18" s="660">
        <v>1285</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15534</v>
      </c>
      <c r="S19" s="622"/>
      <c r="T19" s="622"/>
      <c r="U19" s="622"/>
      <c r="V19" s="622"/>
      <c r="W19" s="622"/>
      <c r="X19" s="622"/>
      <c r="Y19" s="623"/>
      <c r="Z19" s="659">
        <v>0.2</v>
      </c>
      <c r="AA19" s="659"/>
      <c r="AB19" s="659"/>
      <c r="AC19" s="659"/>
      <c r="AD19" s="660">
        <v>15534</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2798</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2798</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6502287</v>
      </c>
      <c r="CS20" s="622"/>
      <c r="CT20" s="622"/>
      <c r="CU20" s="622"/>
      <c r="CV20" s="622"/>
      <c r="CW20" s="622"/>
      <c r="CX20" s="622"/>
      <c r="CY20" s="623"/>
      <c r="CZ20" s="659">
        <v>100</v>
      </c>
      <c r="DA20" s="659"/>
      <c r="DB20" s="659"/>
      <c r="DC20" s="659"/>
      <c r="DD20" s="627">
        <v>1744566</v>
      </c>
      <c r="DE20" s="622"/>
      <c r="DF20" s="622"/>
      <c r="DG20" s="622"/>
      <c r="DH20" s="622"/>
      <c r="DI20" s="622"/>
      <c r="DJ20" s="622"/>
      <c r="DK20" s="622"/>
      <c r="DL20" s="622"/>
      <c r="DM20" s="622"/>
      <c r="DN20" s="622"/>
      <c r="DO20" s="622"/>
      <c r="DP20" s="623"/>
      <c r="DQ20" s="627">
        <v>4100372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2986587</v>
      </c>
      <c r="S21" s="622"/>
      <c r="T21" s="622"/>
      <c r="U21" s="622"/>
      <c r="V21" s="622"/>
      <c r="W21" s="622"/>
      <c r="X21" s="622"/>
      <c r="Y21" s="623"/>
      <c r="Z21" s="659">
        <v>45</v>
      </c>
      <c r="AA21" s="659"/>
      <c r="AB21" s="659"/>
      <c r="AC21" s="659"/>
      <c r="AD21" s="660">
        <v>2803227</v>
      </c>
      <c r="AE21" s="660"/>
      <c r="AF21" s="660"/>
      <c r="AG21" s="660"/>
      <c r="AH21" s="660"/>
      <c r="AI21" s="660"/>
      <c r="AJ21" s="660"/>
      <c r="AK21" s="660"/>
      <c r="AL21" s="624">
        <v>80.5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2798</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2803227</v>
      </c>
      <c r="S22" s="622"/>
      <c r="T22" s="622"/>
      <c r="U22" s="622"/>
      <c r="V22" s="622"/>
      <c r="W22" s="622"/>
      <c r="X22" s="622"/>
      <c r="Y22" s="623"/>
      <c r="Z22" s="659">
        <v>42.2</v>
      </c>
      <c r="AA22" s="659"/>
      <c r="AB22" s="659"/>
      <c r="AC22" s="659"/>
      <c r="AD22" s="660">
        <v>2803227</v>
      </c>
      <c r="AE22" s="660"/>
      <c r="AF22" s="660"/>
      <c r="AG22" s="660"/>
      <c r="AH22" s="660"/>
      <c r="AI22" s="660"/>
      <c r="AJ22" s="660"/>
      <c r="AK22" s="660"/>
      <c r="AL22" s="624">
        <v>80.5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183360</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2098124</v>
      </c>
      <c r="CS24" s="674"/>
      <c r="CT24" s="674"/>
      <c r="CU24" s="674"/>
      <c r="CV24" s="674"/>
      <c r="CW24" s="674"/>
      <c r="CX24" s="674"/>
      <c r="CY24" s="702"/>
      <c r="CZ24" s="703">
        <v>32.299999999999997</v>
      </c>
      <c r="DA24" s="685"/>
      <c r="DB24" s="685"/>
      <c r="DC24" s="705"/>
      <c r="DD24" s="701">
        <v>1753220</v>
      </c>
      <c r="DE24" s="674"/>
      <c r="DF24" s="674"/>
      <c r="DG24" s="674"/>
      <c r="DH24" s="674"/>
      <c r="DI24" s="674"/>
      <c r="DJ24" s="674"/>
      <c r="DK24" s="702"/>
      <c r="DL24" s="701">
        <v>1702212</v>
      </c>
      <c r="DM24" s="674"/>
      <c r="DN24" s="674"/>
      <c r="DO24" s="674"/>
      <c r="DP24" s="674"/>
      <c r="DQ24" s="674"/>
      <c r="DR24" s="674"/>
      <c r="DS24" s="674"/>
      <c r="DT24" s="674"/>
      <c r="DU24" s="674"/>
      <c r="DV24" s="702"/>
      <c r="DW24" s="703">
        <v>48.8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3644373</v>
      </c>
      <c r="S25" s="622"/>
      <c r="T25" s="622"/>
      <c r="U25" s="622"/>
      <c r="V25" s="622"/>
      <c r="W25" s="622"/>
      <c r="X25" s="622"/>
      <c r="Y25" s="623"/>
      <c r="Z25" s="659">
        <v>54.9</v>
      </c>
      <c r="AA25" s="659"/>
      <c r="AB25" s="659"/>
      <c r="AC25" s="659"/>
      <c r="AD25" s="660">
        <v>3461013</v>
      </c>
      <c r="AE25" s="660"/>
      <c r="AF25" s="660"/>
      <c r="AG25" s="660"/>
      <c r="AH25" s="660"/>
      <c r="AI25" s="660"/>
      <c r="AJ25" s="660"/>
      <c r="AK25" s="660"/>
      <c r="AL25" s="624">
        <v>99.4</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911771</v>
      </c>
      <c r="CS25" s="634"/>
      <c r="CT25" s="634"/>
      <c r="CU25" s="634"/>
      <c r="CV25" s="634"/>
      <c r="CW25" s="634"/>
      <c r="CX25" s="634"/>
      <c r="CY25" s="635"/>
      <c r="CZ25" s="624">
        <v>14</v>
      </c>
      <c r="DA25" s="636"/>
      <c r="DB25" s="636"/>
      <c r="DC25" s="637"/>
      <c r="DD25" s="627">
        <v>851285</v>
      </c>
      <c r="DE25" s="634"/>
      <c r="DF25" s="634"/>
      <c r="DG25" s="634"/>
      <c r="DH25" s="634"/>
      <c r="DI25" s="634"/>
      <c r="DJ25" s="634"/>
      <c r="DK25" s="635"/>
      <c r="DL25" s="627">
        <v>850776</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534944</v>
      </c>
      <c r="CS26" s="622"/>
      <c r="CT26" s="622"/>
      <c r="CU26" s="622"/>
      <c r="CV26" s="622"/>
      <c r="CW26" s="622"/>
      <c r="CX26" s="622"/>
      <c r="CY26" s="623"/>
      <c r="CZ26" s="624">
        <v>8.1999999999999993</v>
      </c>
      <c r="DA26" s="636"/>
      <c r="DB26" s="636"/>
      <c r="DC26" s="637"/>
      <c r="DD26" s="627">
        <v>492949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24266</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446119</v>
      </c>
      <c r="BH27" s="622"/>
      <c r="BI27" s="622"/>
      <c r="BJ27" s="622"/>
      <c r="BK27" s="622"/>
      <c r="BL27" s="622"/>
      <c r="BM27" s="622"/>
      <c r="BN27" s="623"/>
      <c r="BO27" s="659">
        <v>100</v>
      </c>
      <c r="BP27" s="659"/>
      <c r="BQ27" s="659"/>
      <c r="BR27" s="659"/>
      <c r="BS27" s="660">
        <v>4767</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379269</v>
      </c>
      <c r="CS27" s="634"/>
      <c r="CT27" s="634"/>
      <c r="CU27" s="634"/>
      <c r="CV27" s="634"/>
      <c r="CW27" s="634"/>
      <c r="CX27" s="634"/>
      <c r="CY27" s="635"/>
      <c r="CZ27" s="624">
        <v>5.8</v>
      </c>
      <c r="DA27" s="636"/>
      <c r="DB27" s="636"/>
      <c r="DC27" s="637"/>
      <c r="DD27" s="627">
        <v>117512</v>
      </c>
      <c r="DE27" s="634"/>
      <c r="DF27" s="634"/>
      <c r="DG27" s="634"/>
      <c r="DH27" s="634"/>
      <c r="DI27" s="634"/>
      <c r="DJ27" s="634"/>
      <c r="DK27" s="635"/>
      <c r="DL27" s="627">
        <v>73470</v>
      </c>
      <c r="DM27" s="634"/>
      <c r="DN27" s="634"/>
      <c r="DO27" s="634"/>
      <c r="DP27" s="634"/>
      <c r="DQ27" s="634"/>
      <c r="DR27" s="634"/>
      <c r="DS27" s="634"/>
      <c r="DT27" s="634"/>
      <c r="DU27" s="634"/>
      <c r="DV27" s="635"/>
      <c r="DW27" s="624">
        <v>2.1</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74926</v>
      </c>
      <c r="S28" s="622"/>
      <c r="T28" s="622"/>
      <c r="U28" s="622"/>
      <c r="V28" s="622"/>
      <c r="W28" s="622"/>
      <c r="X28" s="622"/>
      <c r="Y28" s="623"/>
      <c r="Z28" s="659">
        <v>1.1000000000000001</v>
      </c>
      <c r="AA28" s="659"/>
      <c r="AB28" s="659"/>
      <c r="AC28" s="659"/>
      <c r="AD28" s="660">
        <v>3486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807084</v>
      </c>
      <c r="CS28" s="622"/>
      <c r="CT28" s="622"/>
      <c r="CU28" s="622"/>
      <c r="CV28" s="622"/>
      <c r="CW28" s="622"/>
      <c r="CX28" s="622"/>
      <c r="CY28" s="623"/>
      <c r="CZ28" s="624">
        <v>12.4</v>
      </c>
      <c r="DA28" s="636"/>
      <c r="DB28" s="636"/>
      <c r="DC28" s="637"/>
      <c r="DD28" s="627">
        <v>784423</v>
      </c>
      <c r="DE28" s="622"/>
      <c r="DF28" s="622"/>
      <c r="DG28" s="622"/>
      <c r="DH28" s="622"/>
      <c r="DI28" s="622"/>
      <c r="DJ28" s="622"/>
      <c r="DK28" s="623"/>
      <c r="DL28" s="627">
        <v>777966</v>
      </c>
      <c r="DM28" s="622"/>
      <c r="DN28" s="622"/>
      <c r="DO28" s="622"/>
      <c r="DP28" s="622"/>
      <c r="DQ28" s="622"/>
      <c r="DR28" s="622"/>
      <c r="DS28" s="622"/>
      <c r="DT28" s="622"/>
      <c r="DU28" s="622"/>
      <c r="DV28" s="623"/>
      <c r="DW28" s="624">
        <v>22.3</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2194</v>
      </c>
      <c r="S29" s="622"/>
      <c r="T29" s="622"/>
      <c r="U29" s="622"/>
      <c r="V29" s="622"/>
      <c r="W29" s="622"/>
      <c r="X29" s="622"/>
      <c r="Y29" s="623"/>
      <c r="Z29" s="659">
        <v>0</v>
      </c>
      <c r="AA29" s="659"/>
      <c r="AB29" s="659"/>
      <c r="AC29" s="659"/>
      <c r="AD29" s="660">
        <v>239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805993</v>
      </c>
      <c r="CS29" s="634"/>
      <c r="CT29" s="634"/>
      <c r="CU29" s="634"/>
      <c r="CV29" s="634"/>
      <c r="CW29" s="634"/>
      <c r="CX29" s="634"/>
      <c r="CY29" s="635"/>
      <c r="CZ29" s="624">
        <v>12.4</v>
      </c>
      <c r="DA29" s="636"/>
      <c r="DB29" s="636"/>
      <c r="DC29" s="637"/>
      <c r="DD29" s="627">
        <v>783332</v>
      </c>
      <c r="DE29" s="634"/>
      <c r="DF29" s="634"/>
      <c r="DG29" s="634"/>
      <c r="DH29" s="634"/>
      <c r="DI29" s="634"/>
      <c r="DJ29" s="634"/>
      <c r="DK29" s="635"/>
      <c r="DL29" s="627">
        <v>776875</v>
      </c>
      <c r="DM29" s="634"/>
      <c r="DN29" s="634"/>
      <c r="DO29" s="634"/>
      <c r="DP29" s="634"/>
      <c r="DQ29" s="634"/>
      <c r="DR29" s="634"/>
      <c r="DS29" s="634"/>
      <c r="DT29" s="634"/>
      <c r="DU29" s="634"/>
      <c r="DV29" s="635"/>
      <c r="DW29" s="624">
        <v>22.3</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530516</v>
      </c>
      <c r="S30" s="622"/>
      <c r="T30" s="622"/>
      <c r="U30" s="622"/>
      <c r="V30" s="622"/>
      <c r="W30" s="622"/>
      <c r="X30" s="622"/>
      <c r="Y30" s="623"/>
      <c r="Z30" s="659">
        <v>8</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779225</v>
      </c>
      <c r="CS30" s="622"/>
      <c r="CT30" s="622"/>
      <c r="CU30" s="622"/>
      <c r="CV30" s="622"/>
      <c r="CW30" s="622"/>
      <c r="CX30" s="622"/>
      <c r="CY30" s="623"/>
      <c r="CZ30" s="624">
        <v>12</v>
      </c>
      <c r="DA30" s="636"/>
      <c r="DB30" s="636"/>
      <c r="DC30" s="637"/>
      <c r="DD30" s="627">
        <v>759307</v>
      </c>
      <c r="DE30" s="622"/>
      <c r="DF30" s="622"/>
      <c r="DG30" s="622"/>
      <c r="DH30" s="622"/>
      <c r="DI30" s="622"/>
      <c r="DJ30" s="622"/>
      <c r="DK30" s="623"/>
      <c r="DL30" s="627">
        <v>752850</v>
      </c>
      <c r="DM30" s="622"/>
      <c r="DN30" s="622"/>
      <c r="DO30" s="622"/>
      <c r="DP30" s="622"/>
      <c r="DQ30" s="622"/>
      <c r="DR30" s="622"/>
      <c r="DS30" s="622"/>
      <c r="DT30" s="622"/>
      <c r="DU30" s="622"/>
      <c r="DV30" s="623"/>
      <c r="DW30" s="624">
        <v>21.6</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99.6</v>
      </c>
      <c r="BH31" s="684"/>
      <c r="BI31" s="684"/>
      <c r="BJ31" s="684"/>
      <c r="BK31" s="684"/>
      <c r="BL31" s="684"/>
      <c r="BM31" s="685">
        <v>99.2</v>
      </c>
      <c r="BN31" s="684"/>
      <c r="BO31" s="684"/>
      <c r="BP31" s="684"/>
      <c r="BQ31" s="686"/>
      <c r="BR31" s="683">
        <v>99.8</v>
      </c>
      <c r="BS31" s="684"/>
      <c r="BT31" s="684"/>
      <c r="BU31" s="684"/>
      <c r="BV31" s="684"/>
      <c r="BW31" s="684"/>
      <c r="BX31" s="685">
        <v>99.2</v>
      </c>
      <c r="BY31" s="684"/>
      <c r="BZ31" s="684"/>
      <c r="CA31" s="684"/>
      <c r="CB31" s="686"/>
      <c r="CD31" s="642"/>
      <c r="CE31" s="643"/>
      <c r="CF31" s="618" t="s">
        <v>301</v>
      </c>
      <c r="CG31" s="619"/>
      <c r="CH31" s="619"/>
      <c r="CI31" s="619"/>
      <c r="CJ31" s="619"/>
      <c r="CK31" s="619"/>
      <c r="CL31" s="619"/>
      <c r="CM31" s="619"/>
      <c r="CN31" s="619"/>
      <c r="CO31" s="619"/>
      <c r="CP31" s="619"/>
      <c r="CQ31" s="620"/>
      <c r="CR31" s="621">
        <v>26768</v>
      </c>
      <c r="CS31" s="634"/>
      <c r="CT31" s="634"/>
      <c r="CU31" s="634"/>
      <c r="CV31" s="634"/>
      <c r="CW31" s="634"/>
      <c r="CX31" s="634"/>
      <c r="CY31" s="635"/>
      <c r="CZ31" s="624">
        <v>0.4</v>
      </c>
      <c r="DA31" s="636"/>
      <c r="DB31" s="636"/>
      <c r="DC31" s="637"/>
      <c r="DD31" s="627">
        <v>24025</v>
      </c>
      <c r="DE31" s="634"/>
      <c r="DF31" s="634"/>
      <c r="DG31" s="634"/>
      <c r="DH31" s="634"/>
      <c r="DI31" s="634"/>
      <c r="DJ31" s="634"/>
      <c r="DK31" s="635"/>
      <c r="DL31" s="627">
        <v>24025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279192</v>
      </c>
      <c r="S32" s="622"/>
      <c r="T32" s="622"/>
      <c r="U32" s="622"/>
      <c r="V32" s="622"/>
      <c r="W32" s="622"/>
      <c r="X32" s="622"/>
      <c r="Y32" s="623"/>
      <c r="Z32" s="659">
        <v>4.2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99.8</v>
      </c>
      <c r="BH32" s="634"/>
      <c r="BI32" s="634"/>
      <c r="BJ32" s="634"/>
      <c r="BK32" s="634"/>
      <c r="BL32" s="634"/>
      <c r="BM32" s="625">
        <v>99.5</v>
      </c>
      <c r="BN32" s="634"/>
      <c r="BO32" s="634"/>
      <c r="BP32" s="634"/>
      <c r="BQ32" s="657"/>
      <c r="BR32" s="692">
        <v>99.9</v>
      </c>
      <c r="BS32" s="634"/>
      <c r="BT32" s="634"/>
      <c r="BU32" s="634"/>
      <c r="BV32" s="634"/>
      <c r="BW32" s="634"/>
      <c r="BX32" s="625">
        <v>99.6</v>
      </c>
      <c r="BY32" s="634"/>
      <c r="BZ32" s="634"/>
      <c r="CA32" s="634"/>
      <c r="CB32" s="657"/>
      <c r="CD32" s="644"/>
      <c r="CE32" s="645"/>
      <c r="CF32" s="618" t="s">
        <v>305</v>
      </c>
      <c r="CG32" s="619"/>
      <c r="CH32" s="619"/>
      <c r="CI32" s="619"/>
      <c r="CJ32" s="619"/>
      <c r="CK32" s="619"/>
      <c r="CL32" s="619"/>
      <c r="CM32" s="619"/>
      <c r="CN32" s="619"/>
      <c r="CO32" s="619"/>
      <c r="CP32" s="619"/>
      <c r="CQ32" s="620"/>
      <c r="CR32" s="621">
        <v>1091</v>
      </c>
      <c r="CS32" s="622"/>
      <c r="CT32" s="622"/>
      <c r="CU32" s="622"/>
      <c r="CV32" s="622"/>
      <c r="CW32" s="622"/>
      <c r="CX32" s="622"/>
      <c r="CY32" s="623"/>
      <c r="CZ32" s="624">
        <v>0</v>
      </c>
      <c r="DA32" s="636"/>
      <c r="DB32" s="636"/>
      <c r="DC32" s="637"/>
      <c r="DD32" s="627">
        <v>1091</v>
      </c>
      <c r="DE32" s="622"/>
      <c r="DF32" s="622"/>
      <c r="DG32" s="622"/>
      <c r="DH32" s="622"/>
      <c r="DI32" s="622"/>
      <c r="DJ32" s="622"/>
      <c r="DK32" s="623"/>
      <c r="DL32" s="627">
        <v>1091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28524</v>
      </c>
      <c r="S33" s="622"/>
      <c r="T33" s="622"/>
      <c r="U33" s="622"/>
      <c r="V33" s="622"/>
      <c r="W33" s="622"/>
      <c r="X33" s="622"/>
      <c r="Y33" s="623"/>
      <c r="Z33" s="659">
        <v>0.4</v>
      </c>
      <c r="AA33" s="659"/>
      <c r="AB33" s="659"/>
      <c r="AC33" s="659"/>
      <c r="AD33" s="660">
        <v>10716</v>
      </c>
      <c r="AE33" s="660"/>
      <c r="AF33" s="660"/>
      <c r="AG33" s="660"/>
      <c r="AH33" s="660"/>
      <c r="AI33" s="660"/>
      <c r="AJ33" s="660"/>
      <c r="AK33" s="660"/>
      <c r="AL33" s="624">
        <v>0.3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99.5</v>
      </c>
      <c r="BS33" s="606"/>
      <c r="BT33" s="606"/>
      <c r="BU33" s="606"/>
      <c r="BV33" s="606"/>
      <c r="BW33" s="606"/>
      <c r="BX33" s="652">
        <v>98.7</v>
      </c>
      <c r="BY33" s="606"/>
      <c r="BZ33" s="606"/>
      <c r="CA33" s="606"/>
      <c r="CB33" s="669"/>
      <c r="CD33" s="618" t="s">
        <v>308</v>
      </c>
      <c r="CE33" s="619"/>
      <c r="CF33" s="619"/>
      <c r="CG33" s="619"/>
      <c r="CH33" s="619"/>
      <c r="CI33" s="619"/>
      <c r="CJ33" s="619"/>
      <c r="CK33" s="619"/>
      <c r="CL33" s="619"/>
      <c r="CM33" s="619"/>
      <c r="CN33" s="619"/>
      <c r="CO33" s="619"/>
      <c r="CP33" s="619"/>
      <c r="CQ33" s="620"/>
      <c r="CR33" s="621">
        <v>2659597</v>
      </c>
      <c r="CS33" s="634"/>
      <c r="CT33" s="634"/>
      <c r="CU33" s="634"/>
      <c r="CV33" s="634"/>
      <c r="CW33" s="634"/>
      <c r="CX33" s="634"/>
      <c r="CY33" s="635"/>
      <c r="CZ33" s="624">
        <v>40.9</v>
      </c>
      <c r="DA33" s="636"/>
      <c r="DB33" s="636"/>
      <c r="DC33" s="637"/>
      <c r="DD33" s="627">
        <v>2181741</v>
      </c>
      <c r="DE33" s="634"/>
      <c r="DF33" s="634"/>
      <c r="DG33" s="634"/>
      <c r="DH33" s="634"/>
      <c r="DI33" s="634"/>
      <c r="DJ33" s="634"/>
      <c r="DK33" s="635"/>
      <c r="DL33" s="627">
        <v>1398576</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44863</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778787</v>
      </c>
      <c r="CS34" s="622"/>
      <c r="CT34" s="622"/>
      <c r="CU34" s="622"/>
      <c r="CV34" s="622"/>
      <c r="CW34" s="622"/>
      <c r="CX34" s="622"/>
      <c r="CY34" s="623"/>
      <c r="CZ34" s="624">
        <v>12</v>
      </c>
      <c r="DA34" s="636"/>
      <c r="DB34" s="636"/>
      <c r="DC34" s="637"/>
      <c r="DD34" s="627">
        <v>639878</v>
      </c>
      <c r="DE34" s="622"/>
      <c r="DF34" s="622"/>
      <c r="DG34" s="622"/>
      <c r="DH34" s="622"/>
      <c r="DI34" s="622"/>
      <c r="DJ34" s="622"/>
      <c r="DK34" s="623"/>
      <c r="DL34" s="627">
        <v>584603</v>
      </c>
      <c r="DM34" s="622"/>
      <c r="DN34" s="622"/>
      <c r="DO34" s="622"/>
      <c r="DP34" s="622"/>
      <c r="DQ34" s="622"/>
      <c r="DR34" s="622"/>
      <c r="DS34" s="622"/>
      <c r="DT34" s="622"/>
      <c r="DU34" s="622"/>
      <c r="DV34" s="623"/>
      <c r="DW34" s="624">
        <v>16.8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707364</v>
      </c>
      <c r="S35" s="622"/>
      <c r="T35" s="622"/>
      <c r="U35" s="622"/>
      <c r="V35" s="622"/>
      <c r="W35" s="622"/>
      <c r="X35" s="622"/>
      <c r="Y35" s="623"/>
      <c r="Z35" s="659">
        <v>10.7</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310488</v>
      </c>
      <c r="CS35" s="634"/>
      <c r="CT35" s="634"/>
      <c r="CU35" s="634"/>
      <c r="CV35" s="634"/>
      <c r="CW35" s="634"/>
      <c r="CX35" s="634"/>
      <c r="CY35" s="635"/>
      <c r="CZ35" s="624">
        <v>4.8</v>
      </c>
      <c r="DA35" s="636"/>
      <c r="DB35" s="636"/>
      <c r="DC35" s="637"/>
      <c r="DD35" s="627">
        <v>264765</v>
      </c>
      <c r="DE35" s="634"/>
      <c r="DF35" s="634"/>
      <c r="DG35" s="634"/>
      <c r="DH35" s="634"/>
      <c r="DI35" s="634"/>
      <c r="DJ35" s="634"/>
      <c r="DK35" s="635"/>
      <c r="DL35" s="627">
        <v>135614</v>
      </c>
      <c r="DM35" s="634"/>
      <c r="DN35" s="634"/>
      <c r="DO35" s="634"/>
      <c r="DP35" s="634"/>
      <c r="DQ35" s="634"/>
      <c r="DR35" s="634"/>
      <c r="DS35" s="634"/>
      <c r="DT35" s="634"/>
      <c r="DU35" s="634"/>
      <c r="DV35" s="635"/>
      <c r="DW35" s="624">
        <v>3.9</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116900</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516444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131</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1003778</v>
      </c>
      <c r="CS36" s="622"/>
      <c r="CT36" s="622"/>
      <c r="CU36" s="622"/>
      <c r="CV36" s="622"/>
      <c r="CW36" s="622"/>
      <c r="CX36" s="622"/>
      <c r="CY36" s="623"/>
      <c r="CZ36" s="624">
        <v>15.4</v>
      </c>
      <c r="DA36" s="636"/>
      <c r="DB36" s="636"/>
      <c r="DC36" s="637"/>
      <c r="DD36" s="627">
        <v>900812</v>
      </c>
      <c r="DE36" s="622"/>
      <c r="DF36" s="622"/>
      <c r="DG36" s="622"/>
      <c r="DH36" s="622"/>
      <c r="DI36" s="622"/>
      <c r="DJ36" s="622"/>
      <c r="DK36" s="623"/>
      <c r="DL36" s="627">
        <v>449748</v>
      </c>
      <c r="DM36" s="622"/>
      <c r="DN36" s="622"/>
      <c r="DO36" s="622"/>
      <c r="DP36" s="622"/>
      <c r="DQ36" s="622"/>
      <c r="DR36" s="622"/>
      <c r="DS36" s="622"/>
      <c r="DT36" s="622"/>
      <c r="DU36" s="622"/>
      <c r="DV36" s="623"/>
      <c r="DW36" s="624">
        <v>12.9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150812</v>
      </c>
      <c r="S37" s="622"/>
      <c r="T37" s="622"/>
      <c r="U37" s="622"/>
      <c r="V37" s="622"/>
      <c r="W37" s="622"/>
      <c r="X37" s="622"/>
      <c r="Y37" s="623"/>
      <c r="Z37" s="659">
        <v>2.2999999999999998</v>
      </c>
      <c r="AA37" s="659"/>
      <c r="AB37" s="659"/>
      <c r="AC37" s="659"/>
      <c r="AD37" s="660">
        <v>6346</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143298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-9760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356046</v>
      </c>
      <c r="CS37" s="634"/>
      <c r="CT37" s="634"/>
      <c r="CU37" s="634"/>
      <c r="CV37" s="634"/>
      <c r="CW37" s="634"/>
      <c r="CX37" s="634"/>
      <c r="CY37" s="635"/>
      <c r="CZ37" s="624">
        <v>5.5</v>
      </c>
      <c r="DA37" s="636"/>
      <c r="DB37" s="636"/>
      <c r="DC37" s="637"/>
      <c r="DD37" s="627">
        <v>351382</v>
      </c>
      <c r="DE37" s="634"/>
      <c r="DF37" s="634"/>
      <c r="DG37" s="634"/>
      <c r="DH37" s="634"/>
      <c r="DI37" s="634"/>
      <c r="DJ37" s="634"/>
      <c r="DK37" s="635"/>
      <c r="DL37" s="627">
        <v>351382</v>
      </c>
      <c r="DM37" s="634"/>
      <c r="DN37" s="634"/>
      <c r="DO37" s="634"/>
      <c r="DP37" s="634"/>
      <c r="DQ37" s="634"/>
      <c r="DR37" s="634"/>
      <c r="DS37" s="634"/>
      <c r="DT37" s="634"/>
      <c r="DU37" s="634"/>
      <c r="DV37" s="635"/>
      <c r="DW37" s="624">
        <v>10.1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1031902</v>
      </c>
      <c r="S38" s="622"/>
      <c r="T38" s="622"/>
      <c r="U38" s="622"/>
      <c r="V38" s="622"/>
      <c r="W38" s="622"/>
      <c r="X38" s="622"/>
      <c r="Y38" s="623"/>
      <c r="Z38" s="659">
        <v>15.6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82166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564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290980</v>
      </c>
      <c r="CS38" s="622"/>
      <c r="CT38" s="622"/>
      <c r="CU38" s="622"/>
      <c r="CV38" s="622"/>
      <c r="CW38" s="622"/>
      <c r="CX38" s="622"/>
      <c r="CY38" s="623"/>
      <c r="CZ38" s="624">
        <v>4.5</v>
      </c>
      <c r="DA38" s="636"/>
      <c r="DB38" s="636"/>
      <c r="DC38" s="637"/>
      <c r="DD38" s="627">
        <v>238825</v>
      </c>
      <c r="DE38" s="622"/>
      <c r="DF38" s="622"/>
      <c r="DG38" s="622"/>
      <c r="DH38" s="622"/>
      <c r="DI38" s="622"/>
      <c r="DJ38" s="622"/>
      <c r="DK38" s="623"/>
      <c r="DL38" s="627">
        <v>228611</v>
      </c>
      <c r="DM38" s="622"/>
      <c r="DN38" s="622"/>
      <c r="DO38" s="622"/>
      <c r="DP38" s="622"/>
      <c r="DQ38" s="622"/>
      <c r="DR38" s="622"/>
      <c r="DS38" s="622"/>
      <c r="DT38" s="622"/>
      <c r="DU38" s="622"/>
      <c r="DV38" s="623"/>
      <c r="DW38" s="624">
        <v>6.6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767</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164208</v>
      </c>
      <c r="CS39" s="634"/>
      <c r="CT39" s="634"/>
      <c r="CU39" s="634"/>
      <c r="CV39" s="634"/>
      <c r="CW39" s="634"/>
      <c r="CX39" s="634"/>
      <c r="CY39" s="635"/>
      <c r="CZ39" s="624">
        <v>2.5</v>
      </c>
      <c r="DA39" s="636"/>
      <c r="DB39" s="636"/>
      <c r="DC39" s="637"/>
      <c r="DD39" s="627">
        <v>120105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6002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111356</v>
      </c>
      <c r="CS40" s="622"/>
      <c r="CT40" s="622"/>
      <c r="CU40" s="622"/>
      <c r="CV40" s="622"/>
      <c r="CW40" s="622"/>
      <c r="CX40" s="622"/>
      <c r="CY40" s="623"/>
      <c r="CZ40" s="624">
        <v>1.7</v>
      </c>
      <c r="DA40" s="636"/>
      <c r="DB40" s="636"/>
      <c r="DC40" s="637"/>
      <c r="DD40" s="627">
        <v>17356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6635832</v>
      </c>
      <c r="S41" s="646"/>
      <c r="T41" s="646"/>
      <c r="U41" s="646"/>
      <c r="V41" s="646"/>
      <c r="W41" s="646"/>
      <c r="X41" s="646"/>
      <c r="Y41" s="649"/>
      <c r="Z41" s="650">
        <v>100</v>
      </c>
      <c r="AA41" s="650"/>
      <c r="AB41" s="650"/>
      <c r="AC41" s="650"/>
      <c r="AD41" s="651">
        <v>3481800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60770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5</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230210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461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1744566</v>
      </c>
      <c r="CS42" s="634"/>
      <c r="CT42" s="634"/>
      <c r="CU42" s="634"/>
      <c r="CV42" s="634"/>
      <c r="CW42" s="634"/>
      <c r="CX42" s="634"/>
      <c r="CY42" s="635"/>
      <c r="CZ42" s="624">
        <v>26.8</v>
      </c>
      <c r="DA42" s="636"/>
      <c r="DB42" s="636"/>
      <c r="DC42" s="637"/>
      <c r="DD42" s="627">
        <v>165411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33656</v>
      </c>
      <c r="CS43" s="634"/>
      <c r="CT43" s="634"/>
      <c r="CU43" s="634"/>
      <c r="CV43" s="634"/>
      <c r="CW43" s="634"/>
      <c r="CX43" s="634"/>
      <c r="CY43" s="635"/>
      <c r="CZ43" s="624">
        <v>0.5</v>
      </c>
      <c r="DA43" s="636"/>
      <c r="DB43" s="636"/>
      <c r="DC43" s="637"/>
      <c r="DD43" s="627">
        <v>29985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1744566</v>
      </c>
      <c r="CS44" s="622"/>
      <c r="CT44" s="622"/>
      <c r="CU44" s="622"/>
      <c r="CV44" s="622"/>
      <c r="CW44" s="622"/>
      <c r="CX44" s="622"/>
      <c r="CY44" s="623"/>
      <c r="CZ44" s="624">
        <v>26.8</v>
      </c>
      <c r="DA44" s="625"/>
      <c r="DB44" s="625"/>
      <c r="DC44" s="626"/>
      <c r="DD44" s="627">
        <v>165411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404489</v>
      </c>
      <c r="CS45" s="634"/>
      <c r="CT45" s="634"/>
      <c r="CU45" s="634"/>
      <c r="CV45" s="634"/>
      <c r="CW45" s="634"/>
      <c r="CX45" s="634"/>
      <c r="CY45" s="635"/>
      <c r="CZ45" s="624">
        <v>6.2</v>
      </c>
      <c r="DA45" s="636"/>
      <c r="DB45" s="636"/>
      <c r="DC45" s="637"/>
      <c r="DD45" s="627">
        <v>32367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1267213</v>
      </c>
      <c r="CS46" s="622"/>
      <c r="CT46" s="622"/>
      <c r="CU46" s="622"/>
      <c r="CV46" s="622"/>
      <c r="CW46" s="622"/>
      <c r="CX46" s="622"/>
      <c r="CY46" s="623"/>
      <c r="CZ46" s="624">
        <v>19.5</v>
      </c>
      <c r="DA46" s="625"/>
      <c r="DB46" s="625"/>
      <c r="DC46" s="626"/>
      <c r="DD46" s="627">
        <v>128961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6502287</v>
      </c>
      <c r="CS49" s="606"/>
      <c r="CT49" s="606"/>
      <c r="CU49" s="606"/>
      <c r="CV49" s="606"/>
      <c r="CW49" s="606"/>
      <c r="CX49" s="606"/>
      <c r="CY49" s="607"/>
      <c r="CZ49" s="608">
        <v>100</v>
      </c>
      <c r="DA49" s="609"/>
      <c r="DB49" s="609"/>
      <c r="DC49" s="610"/>
      <c r="DD49" s="611">
        <v>4100372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YFwSwN4xZx8DdeR9we+koFGU+keYf2Ok3HB7rdkmQkUH1KSERS4atptqSSO5SxGoFPA3CLSgFYlBmI+sVitYA==" saltValue="jBNBAB/UTzTDoluTcyLo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7" t="s">
        <v>353</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8" t="s">
        <v>354</v>
      </c>
      <c r="DK2" s="1089"/>
      <c r="DL2" s="1089"/>
      <c r="DM2" s="1089"/>
      <c r="DN2" s="1089"/>
      <c r="DO2" s="1090"/>
      <c r="DP2" s="216"/>
      <c r="DQ2" s="1088" t="s">
        <v>355</v>
      </c>
      <c r="DR2" s="1089"/>
      <c r="DS2" s="1089"/>
      <c r="DT2" s="1089"/>
      <c r="DU2" s="1089"/>
      <c r="DV2" s="1089"/>
      <c r="DW2" s="1089"/>
      <c r="DX2" s="1089"/>
      <c r="DY2" s="1089"/>
      <c r="DZ2" s="109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1"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7" t="s">
        <v>372</v>
      </c>
      <c r="DH5" s="1108"/>
      <c r="DI5" s="1108"/>
      <c r="DJ5" s="1108"/>
      <c r="DK5" s="1109"/>
      <c r="DL5" s="1107" t="s">
        <v>373</v>
      </c>
      <c r="DM5" s="1108"/>
      <c r="DN5" s="1108"/>
      <c r="DO5" s="1108"/>
      <c r="DP5" s="1109"/>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2"/>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10"/>
      <c r="DH6" s="1111"/>
      <c r="DI6" s="1111"/>
      <c r="DJ6" s="1111"/>
      <c r="DK6" s="1112"/>
      <c r="DL6" s="1110"/>
      <c r="DM6" s="1111"/>
      <c r="DN6" s="1111"/>
      <c r="DO6" s="1111"/>
      <c r="DP6" s="1112"/>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96">
        <v>6636</v>
      </c>
      <c r="R7" s="1097"/>
      <c r="S7" s="1097"/>
      <c r="T7" s="1097"/>
      <c r="U7" s="1097"/>
      <c r="V7" s="1097">
        <v>6502</v>
      </c>
      <c r="W7" s="1097"/>
      <c r="X7" s="1097"/>
      <c r="Y7" s="1097"/>
      <c r="Z7" s="1097"/>
      <c r="AA7" s="1097">
        <v>134</v>
      </c>
      <c r="AB7" s="1097"/>
      <c r="AC7" s="1097"/>
      <c r="AD7" s="1097"/>
      <c r="AE7" s="1098"/>
      <c r="AF7" s="1099">
        <v>95</v>
      </c>
      <c r="AG7" s="1100"/>
      <c r="AH7" s="1100"/>
      <c r="AI7" s="1100"/>
      <c r="AJ7" s="1101"/>
      <c r="AK7" s="1102" t="s">
        <v>546</v>
      </c>
      <c r="AL7" s="1103"/>
      <c r="AM7" s="1103"/>
      <c r="AN7" s="1103"/>
      <c r="AO7" s="1103"/>
      <c r="AP7" s="1103">
        <v>8850</v>
      </c>
      <c r="AQ7" s="1103"/>
      <c r="AR7" s="1103"/>
      <c r="AS7" s="1103"/>
      <c r="AT7" s="1103"/>
      <c r="AU7" s="1104"/>
      <c r="AV7" s="1104"/>
      <c r="AW7" s="1104"/>
      <c r="AX7" s="1104"/>
      <c r="AY7" s="1105"/>
      <c r="AZ7" s="220"/>
      <c r="BA7" s="220"/>
      <c r="BB7" s="220"/>
      <c r="BC7" s="220"/>
      <c r="BD7" s="220"/>
      <c r="BE7" s="221"/>
      <c r="BF7" s="221"/>
      <c r="BG7" s="221"/>
      <c r="BH7" s="221"/>
      <c r="BI7" s="221"/>
      <c r="BJ7" s="221"/>
      <c r="BK7" s="221"/>
      <c r="BL7" s="221"/>
      <c r="BM7" s="221"/>
      <c r="BN7" s="221"/>
      <c r="BO7" s="221"/>
      <c r="BP7" s="221"/>
      <c r="BQ7" s="224">
        <v>1</v>
      </c>
      <c r="BR7" s="225"/>
      <c r="BS7" s="1093" t="s">
        <v>547</v>
      </c>
      <c r="BT7" s="1094"/>
      <c r="BU7" s="1094"/>
      <c r="BV7" s="1094"/>
      <c r="BW7" s="1094"/>
      <c r="BX7" s="1094"/>
      <c r="BY7" s="1094"/>
      <c r="BZ7" s="1094"/>
      <c r="CA7" s="1094"/>
      <c r="CB7" s="1094"/>
      <c r="CC7" s="1094"/>
      <c r="CD7" s="1094"/>
      <c r="CE7" s="1094"/>
      <c r="CF7" s="1094"/>
      <c r="CG7" s="1106"/>
      <c r="CH7" s="1084">
        <v>2</v>
      </c>
      <c r="CI7" s="1085"/>
      <c r="CJ7" s="1085"/>
      <c r="CK7" s="1085"/>
      <c r="CL7" s="1086"/>
      <c r="CM7" s="1084">
        <v>18</v>
      </c>
      <c r="CN7" s="1085"/>
      <c r="CO7" s="1085"/>
      <c r="CP7" s="1085"/>
      <c r="CQ7" s="1086"/>
      <c r="CR7" s="1084">
        <v>40</v>
      </c>
      <c r="CS7" s="1085"/>
      <c r="CT7" s="1085"/>
      <c r="CU7" s="1085"/>
      <c r="CV7" s="1086"/>
      <c r="CW7" s="1084" t="s">
        <v>487</v>
      </c>
      <c r="CX7" s="1085"/>
      <c r="CY7" s="1085"/>
      <c r="CZ7" s="1085"/>
      <c r="DA7" s="1086"/>
      <c r="DB7" s="1084" t="s">
        <v>487</v>
      </c>
      <c r="DC7" s="1085"/>
      <c r="DD7" s="1085"/>
      <c r="DE7" s="1085"/>
      <c r="DF7" s="1086"/>
      <c r="DG7" s="1084" t="s">
        <v>487</v>
      </c>
      <c r="DH7" s="1085"/>
      <c r="DI7" s="1085"/>
      <c r="DJ7" s="1085"/>
      <c r="DK7" s="1086"/>
      <c r="DL7" s="1084" t="s">
        <v>487</v>
      </c>
      <c r="DM7" s="1085"/>
      <c r="DN7" s="1085"/>
      <c r="DO7" s="1085"/>
      <c r="DP7" s="1086"/>
      <c r="DQ7" s="1084" t="s">
        <v>487</v>
      </c>
      <c r="DR7" s="1085"/>
      <c r="DS7" s="1085"/>
      <c r="DT7" s="1085"/>
      <c r="DU7" s="1086"/>
      <c r="DV7" s="1093"/>
      <c r="DW7" s="1094"/>
      <c r="DX7" s="1094"/>
      <c r="DY7" s="1094"/>
      <c r="DZ7" s="1095"/>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505</v>
      </c>
      <c r="R28" s="1051"/>
      <c r="S28" s="1051"/>
      <c r="T28" s="1051"/>
      <c r="U28" s="1051"/>
      <c r="V28" s="1051">
        <v>505</v>
      </c>
      <c r="W28" s="1051"/>
      <c r="X28" s="1051"/>
      <c r="Y28" s="1051"/>
      <c r="Z28" s="1051"/>
      <c r="AA28" s="1051">
        <v>0</v>
      </c>
      <c r="AB28" s="1051"/>
      <c r="AC28" s="1051"/>
      <c r="AD28" s="1051"/>
      <c r="AE28" s="1052"/>
      <c r="AF28" s="1053">
        <v>0</v>
      </c>
      <c r="AG28" s="1051"/>
      <c r="AH28" s="1051"/>
      <c r="AI28" s="1051"/>
      <c r="AJ28" s="1054"/>
      <c r="AK28" s="1042">
        <v>61</v>
      </c>
      <c r="AL28" s="1043"/>
      <c r="AM28" s="1043"/>
      <c r="AN28" s="1043"/>
      <c r="AO28" s="1043"/>
      <c r="AP28" s="1043" t="s">
        <v>552</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756</v>
      </c>
      <c r="R29" s="1039"/>
      <c r="S29" s="1039"/>
      <c r="T29" s="1039"/>
      <c r="U29" s="1039"/>
      <c r="V29" s="1039">
        <v>742</v>
      </c>
      <c r="W29" s="1039"/>
      <c r="X29" s="1039"/>
      <c r="Y29" s="1039"/>
      <c r="Z29" s="1039"/>
      <c r="AA29" s="1039">
        <v>13</v>
      </c>
      <c r="AB29" s="1039"/>
      <c r="AC29" s="1039"/>
      <c r="AD29" s="1039"/>
      <c r="AE29" s="1040"/>
      <c r="AF29" s="1035">
        <v>13</v>
      </c>
      <c r="AG29" s="1036"/>
      <c r="AH29" s="1036"/>
      <c r="AI29" s="1036"/>
      <c r="AJ29" s="1037"/>
      <c r="AK29" s="980">
        <v>130</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89</v>
      </c>
      <c r="R30" s="1039"/>
      <c r="S30" s="1039"/>
      <c r="T30" s="1039"/>
      <c r="U30" s="1039"/>
      <c r="V30" s="1039">
        <v>89</v>
      </c>
      <c r="W30" s="1039"/>
      <c r="X30" s="1039"/>
      <c r="Y30" s="1039"/>
      <c r="Z30" s="1039"/>
      <c r="AA30" s="1039">
        <v>0</v>
      </c>
      <c r="AB30" s="1039"/>
      <c r="AC30" s="1039"/>
      <c r="AD30" s="1039"/>
      <c r="AE30" s="1040"/>
      <c r="AF30" s="1035" t="s">
        <v>122</v>
      </c>
      <c r="AG30" s="1036"/>
      <c r="AH30" s="1036"/>
      <c r="AI30" s="1036"/>
      <c r="AJ30" s="1037"/>
      <c r="AK30" s="980">
        <v>33</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186</v>
      </c>
      <c r="R31" s="1039"/>
      <c r="S31" s="1039"/>
      <c r="T31" s="1039"/>
      <c r="U31" s="1039"/>
      <c r="V31" s="1039">
        <v>183</v>
      </c>
      <c r="W31" s="1039"/>
      <c r="X31" s="1039"/>
      <c r="Y31" s="1039"/>
      <c r="Z31" s="1039"/>
      <c r="AA31" s="1039">
        <v>3</v>
      </c>
      <c r="AB31" s="1039"/>
      <c r="AC31" s="1039"/>
      <c r="AD31" s="1039"/>
      <c r="AE31" s="1040"/>
      <c r="AF31" s="1035">
        <v>24</v>
      </c>
      <c r="AG31" s="1036"/>
      <c r="AH31" s="1036"/>
      <c r="AI31" s="1036"/>
      <c r="AJ31" s="1037"/>
      <c r="AK31" s="980">
        <v>82</v>
      </c>
      <c r="AL31" s="971"/>
      <c r="AM31" s="971"/>
      <c r="AN31" s="971"/>
      <c r="AO31" s="971"/>
      <c r="AP31" s="971">
        <v>584</v>
      </c>
      <c r="AQ31" s="971"/>
      <c r="AR31" s="971"/>
      <c r="AS31" s="971"/>
      <c r="AT31" s="971"/>
      <c r="AU31" s="971">
        <v>82</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274</v>
      </c>
      <c r="R32" s="1039"/>
      <c r="S32" s="1039"/>
      <c r="T32" s="1039"/>
      <c r="U32" s="1039"/>
      <c r="V32" s="1039">
        <v>273</v>
      </c>
      <c r="W32" s="1039"/>
      <c r="X32" s="1039"/>
      <c r="Y32" s="1039"/>
      <c r="Z32" s="1039"/>
      <c r="AA32" s="1039">
        <v>1</v>
      </c>
      <c r="AB32" s="1039"/>
      <c r="AC32" s="1039"/>
      <c r="AD32" s="1039"/>
      <c r="AE32" s="1040"/>
      <c r="AF32" s="1035">
        <v>31</v>
      </c>
      <c r="AG32" s="1036"/>
      <c r="AH32" s="1036"/>
      <c r="AI32" s="1036"/>
      <c r="AJ32" s="1037"/>
      <c r="AK32" s="980">
        <v>143</v>
      </c>
      <c r="AL32" s="971"/>
      <c r="AM32" s="971"/>
      <c r="AN32" s="971"/>
      <c r="AO32" s="971"/>
      <c r="AP32" s="971">
        <v>866</v>
      </c>
      <c r="AQ32" s="971"/>
      <c r="AR32" s="971"/>
      <c r="AS32" s="971"/>
      <c r="AT32" s="971"/>
      <c r="AU32" s="971">
        <v>143</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724</v>
      </c>
      <c r="R68" s="982"/>
      <c r="S68" s="982"/>
      <c r="T68" s="982"/>
      <c r="U68" s="982"/>
      <c r="V68" s="982">
        <v>724</v>
      </c>
      <c r="W68" s="982"/>
      <c r="X68" s="982"/>
      <c r="Y68" s="982"/>
      <c r="Z68" s="982"/>
      <c r="AA68" s="982">
        <v>0</v>
      </c>
      <c r="AB68" s="982"/>
      <c r="AC68" s="982"/>
      <c r="AD68" s="982"/>
      <c r="AE68" s="982"/>
      <c r="AF68" s="982">
        <v>0</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153</v>
      </c>
      <c r="R69" s="971"/>
      <c r="S69" s="971"/>
      <c r="T69" s="971"/>
      <c r="U69" s="971"/>
      <c r="V69" s="971">
        <v>140</v>
      </c>
      <c r="W69" s="971"/>
      <c r="X69" s="971"/>
      <c r="Y69" s="971"/>
      <c r="Z69" s="971"/>
      <c r="AA69" s="971">
        <v>13</v>
      </c>
      <c r="AB69" s="971"/>
      <c r="AC69" s="971"/>
      <c r="AD69" s="971"/>
      <c r="AE69" s="971"/>
      <c r="AF69" s="971">
        <v>13</v>
      </c>
      <c r="AG69" s="971"/>
      <c r="AH69" s="971"/>
      <c r="AI69" s="971"/>
      <c r="AJ69" s="971"/>
      <c r="AK69" s="971" t="s">
        <v>487</v>
      </c>
      <c r="AL69" s="971"/>
      <c r="AM69" s="971"/>
      <c r="AN69" s="971"/>
      <c r="AO69" s="971"/>
      <c r="AP69" s="971" t="s">
        <v>553</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2003</v>
      </c>
      <c r="R70" s="971"/>
      <c r="S70" s="971"/>
      <c r="T70" s="971"/>
      <c r="U70" s="971"/>
      <c r="V70" s="971">
        <v>1977</v>
      </c>
      <c r="W70" s="971"/>
      <c r="X70" s="971"/>
      <c r="Y70" s="971"/>
      <c r="Z70" s="971"/>
      <c r="AA70" s="971">
        <v>26</v>
      </c>
      <c r="AB70" s="971"/>
      <c r="AC70" s="971"/>
      <c r="AD70" s="971"/>
      <c r="AE70" s="971"/>
      <c r="AF70" s="971">
        <v>26</v>
      </c>
      <c r="AG70" s="971"/>
      <c r="AH70" s="971"/>
      <c r="AI70" s="971"/>
      <c r="AJ70" s="971"/>
      <c r="AK70" s="971" t="s">
        <v>487</v>
      </c>
      <c r="AL70" s="971"/>
      <c r="AM70" s="971"/>
      <c r="AN70" s="971"/>
      <c r="AO70" s="971"/>
      <c r="AP70" s="971">
        <v>4</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44</v>
      </c>
      <c r="R71" s="971"/>
      <c r="S71" s="971"/>
      <c r="T71" s="971"/>
      <c r="U71" s="971"/>
      <c r="V71" s="971">
        <v>40</v>
      </c>
      <c r="W71" s="971"/>
      <c r="X71" s="971"/>
      <c r="Y71" s="971"/>
      <c r="Z71" s="971"/>
      <c r="AA71" s="971">
        <v>4</v>
      </c>
      <c r="AB71" s="971"/>
      <c r="AC71" s="971"/>
      <c r="AD71" s="971"/>
      <c r="AE71" s="971"/>
      <c r="AF71" s="971">
        <v>4</v>
      </c>
      <c r="AG71" s="971"/>
      <c r="AH71" s="971"/>
      <c r="AI71" s="971"/>
      <c r="AJ71" s="971"/>
      <c r="AK71" s="971" t="s">
        <v>487</v>
      </c>
      <c r="AL71" s="971"/>
      <c r="AM71" s="971"/>
      <c r="AN71" s="971"/>
      <c r="AO71" s="971"/>
      <c r="AP71" s="971" t="s">
        <v>554</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760253</v>
      </c>
      <c r="AB110" s="889"/>
      <c r="AC110" s="889"/>
      <c r="AD110" s="889"/>
      <c r="AE110" s="890"/>
      <c r="AF110" s="891">
        <v>859480</v>
      </c>
      <c r="AG110" s="889"/>
      <c r="AH110" s="889"/>
      <c r="AI110" s="889"/>
      <c r="AJ110" s="890"/>
      <c r="AK110" s="891">
        <v>799536</v>
      </c>
      <c r="AL110" s="889"/>
      <c r="AM110" s="889"/>
      <c r="AN110" s="889"/>
      <c r="AO110" s="890"/>
      <c r="AP110" s="892">
        <v>28.1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8582515</v>
      </c>
      <c r="BR110" s="842"/>
      <c r="BS110" s="842"/>
      <c r="BT110" s="842"/>
      <c r="BU110" s="842"/>
      <c r="BV110" s="842">
        <v>8597281</v>
      </c>
      <c r="BW110" s="842"/>
      <c r="BX110" s="842"/>
      <c r="BY110" s="842"/>
      <c r="BZ110" s="842"/>
      <c r="CA110" s="842">
        <v>8849958</v>
      </c>
      <c r="CB110" s="842"/>
      <c r="CC110" s="842"/>
      <c r="CD110" s="842"/>
      <c r="CE110" s="842"/>
      <c r="CF110" s="866">
        <v>310.89999999999998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1459847</v>
      </c>
      <c r="BR112" s="817"/>
      <c r="BS112" s="817"/>
      <c r="BT112" s="817"/>
      <c r="BU112" s="817"/>
      <c r="BV112" s="817">
        <v>1468527</v>
      </c>
      <c r="BW112" s="817"/>
      <c r="BX112" s="817"/>
      <c r="BY112" s="817"/>
      <c r="BZ112" s="817"/>
      <c r="CA112" s="817">
        <v>1449605</v>
      </c>
      <c r="CB112" s="817"/>
      <c r="CC112" s="817"/>
      <c r="CD112" s="817"/>
      <c r="CE112" s="817"/>
      <c r="CF112" s="875">
        <v>50.9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123125</v>
      </c>
      <c r="AB113" s="919"/>
      <c r="AC113" s="919"/>
      <c r="AD113" s="919"/>
      <c r="AE113" s="920"/>
      <c r="AF113" s="921">
        <v>120652</v>
      </c>
      <c r="AG113" s="919"/>
      <c r="AH113" s="919"/>
      <c r="AI113" s="919"/>
      <c r="AJ113" s="920"/>
      <c r="AK113" s="921">
        <v>111611</v>
      </c>
      <c r="AL113" s="919"/>
      <c r="AM113" s="919"/>
      <c r="AN113" s="919"/>
      <c r="AO113" s="920"/>
      <c r="AP113" s="922">
        <v>3.9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1717</v>
      </c>
      <c r="BR113" s="817"/>
      <c r="BS113" s="817"/>
      <c r="BT113" s="817"/>
      <c r="BU113" s="817"/>
      <c r="BV113" s="817">
        <v>1107</v>
      </c>
      <c r="BW113" s="817"/>
      <c r="BX113" s="817"/>
      <c r="BY113" s="817"/>
      <c r="BZ113" s="817"/>
      <c r="CA113" s="817">
        <v>491</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600</v>
      </c>
      <c r="AB114" s="780"/>
      <c r="AC114" s="780"/>
      <c r="AD114" s="780"/>
      <c r="AE114" s="781"/>
      <c r="AF114" s="782">
        <v>689</v>
      </c>
      <c r="AG114" s="780"/>
      <c r="AH114" s="780"/>
      <c r="AI114" s="780"/>
      <c r="AJ114" s="781"/>
      <c r="AK114" s="782">
        <v>421</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718723</v>
      </c>
      <c r="BR114" s="817"/>
      <c r="BS114" s="817"/>
      <c r="BT114" s="817"/>
      <c r="BU114" s="817"/>
      <c r="BV114" s="817">
        <v>731318</v>
      </c>
      <c r="BW114" s="817"/>
      <c r="BX114" s="817"/>
      <c r="BY114" s="817"/>
      <c r="BZ114" s="817"/>
      <c r="CA114" s="817">
        <v>746203</v>
      </c>
      <c r="CB114" s="817"/>
      <c r="CC114" s="817"/>
      <c r="CD114" s="817"/>
      <c r="CE114" s="817"/>
      <c r="CF114" s="875">
        <v>26.2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2407</v>
      </c>
      <c r="AB116" s="780"/>
      <c r="AC116" s="780"/>
      <c r="AD116" s="780"/>
      <c r="AE116" s="781"/>
      <c r="AF116" s="782">
        <v>146</v>
      </c>
      <c r="AG116" s="780"/>
      <c r="AH116" s="780"/>
      <c r="AI116" s="780"/>
      <c r="AJ116" s="781"/>
      <c r="AK116" s="782">
        <v>1091</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886385</v>
      </c>
      <c r="AB117" s="903"/>
      <c r="AC117" s="903"/>
      <c r="AD117" s="903"/>
      <c r="AE117" s="904"/>
      <c r="AF117" s="905">
        <v>980967</v>
      </c>
      <c r="AG117" s="903"/>
      <c r="AH117" s="903"/>
      <c r="AI117" s="903"/>
      <c r="AJ117" s="904"/>
      <c r="AK117" s="905">
        <v>912659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10762802</v>
      </c>
      <c r="BR119" s="845"/>
      <c r="BS119" s="845"/>
      <c r="BT119" s="845"/>
      <c r="BU119" s="845"/>
      <c r="BV119" s="845">
        <v>10798233</v>
      </c>
      <c r="BW119" s="845"/>
      <c r="BX119" s="845"/>
      <c r="BY119" s="845"/>
      <c r="BZ119" s="845"/>
      <c r="CA119" s="845">
        <v>11046257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5312882</v>
      </c>
      <c r="BR120" s="842"/>
      <c r="BS120" s="842"/>
      <c r="BT120" s="842"/>
      <c r="BU120" s="842"/>
      <c r="BV120" s="842">
        <v>5334069</v>
      </c>
      <c r="BW120" s="842"/>
      <c r="BX120" s="842"/>
      <c r="BY120" s="842"/>
      <c r="BZ120" s="842"/>
      <c r="CA120" s="842">
        <v>4835695</v>
      </c>
      <c r="CB120" s="842"/>
      <c r="CC120" s="842"/>
      <c r="CD120" s="842"/>
      <c r="CE120" s="842"/>
      <c r="CF120" s="866">
        <v>169.9</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865943</v>
      </c>
      <c r="DR120" s="842"/>
      <c r="DS120" s="842"/>
      <c r="DT120" s="842"/>
      <c r="DU120" s="842"/>
      <c r="DV120" s="843">
        <v>30.4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51815</v>
      </c>
      <c r="BR121" s="817"/>
      <c r="BS121" s="817"/>
      <c r="BT121" s="817"/>
      <c r="BU121" s="817"/>
      <c r="BV121" s="817">
        <v>166390</v>
      </c>
      <c r="BW121" s="817"/>
      <c r="BX121" s="817"/>
      <c r="BY121" s="817"/>
      <c r="BZ121" s="817"/>
      <c r="CA121" s="817">
        <v>108789</v>
      </c>
      <c r="CB121" s="817"/>
      <c r="CC121" s="817"/>
      <c r="CD121" s="817"/>
      <c r="CE121" s="817"/>
      <c r="CF121" s="875">
        <v>3.8</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583662</v>
      </c>
      <c r="DR121" s="817"/>
      <c r="DS121" s="817"/>
      <c r="DT121" s="817"/>
      <c r="DU121" s="817"/>
      <c r="DV121" s="794">
        <v>20.5</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6739386</v>
      </c>
      <c r="BR122" s="845"/>
      <c r="BS122" s="845"/>
      <c r="BT122" s="845"/>
      <c r="BU122" s="845"/>
      <c r="BV122" s="845">
        <v>6610573</v>
      </c>
      <c r="BW122" s="845"/>
      <c r="BX122" s="845"/>
      <c r="BY122" s="845"/>
      <c r="BZ122" s="845"/>
      <c r="CA122" s="845">
        <v>6696255</v>
      </c>
      <c r="CB122" s="845"/>
      <c r="CC122" s="845"/>
      <c r="CD122" s="845"/>
      <c r="CE122" s="845"/>
      <c r="CF122" s="846">
        <v>235.3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12104083</v>
      </c>
      <c r="BR123" s="833"/>
      <c r="BS123" s="833"/>
      <c r="BT123" s="833"/>
      <c r="BU123" s="833"/>
      <c r="BV123" s="833">
        <v>12111032</v>
      </c>
      <c r="BW123" s="833"/>
      <c r="BX123" s="833"/>
      <c r="BY123" s="833"/>
      <c r="BZ123" s="833"/>
      <c r="CA123" s="833">
        <v>11640739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1459847</v>
      </c>
      <c r="DH124" s="764"/>
      <c r="DI124" s="764"/>
      <c r="DJ124" s="764"/>
      <c r="DK124" s="765"/>
      <c r="DL124" s="766">
        <v>1468527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7692</v>
      </c>
      <c r="AB128" s="801"/>
      <c r="AC128" s="801"/>
      <c r="AD128" s="801"/>
      <c r="AE128" s="802"/>
      <c r="AF128" s="803">
        <v>30000</v>
      </c>
      <c r="AG128" s="801"/>
      <c r="AH128" s="801"/>
      <c r="AI128" s="801"/>
      <c r="AJ128" s="802"/>
      <c r="AK128" s="803">
        <v>22661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3354981</v>
      </c>
      <c r="AB129" s="780"/>
      <c r="AC129" s="780"/>
      <c r="AD129" s="780"/>
      <c r="AE129" s="781"/>
      <c r="AF129" s="782">
        <v>3429569</v>
      </c>
      <c r="AG129" s="780"/>
      <c r="AH129" s="780"/>
      <c r="AI129" s="780"/>
      <c r="AJ129" s="781"/>
      <c r="AK129" s="782">
        <v>3446467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589282</v>
      </c>
      <c r="AB130" s="780"/>
      <c r="AC130" s="780"/>
      <c r="AD130" s="780"/>
      <c r="AE130" s="781"/>
      <c r="AF130" s="782">
        <v>642720</v>
      </c>
      <c r="AG130" s="780"/>
      <c r="AH130" s="780"/>
      <c r="AI130" s="780"/>
      <c r="AJ130" s="781"/>
      <c r="AK130" s="782">
        <v>600150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2765699</v>
      </c>
      <c r="AB131" s="764"/>
      <c r="AC131" s="764"/>
      <c r="AD131" s="764"/>
      <c r="AE131" s="765"/>
      <c r="AF131" s="766">
        <v>2786849</v>
      </c>
      <c r="AG131" s="764"/>
      <c r="AH131" s="764"/>
      <c r="AI131" s="764"/>
      <c r="AJ131" s="765"/>
      <c r="AK131" s="766">
        <v>2846317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10.4643</v>
      </c>
      <c r="AB132" s="745"/>
      <c r="AC132" s="745"/>
      <c r="AD132" s="745"/>
      <c r="AE132" s="746"/>
      <c r="AF132" s="747">
        <v>11.06077</v>
      </c>
      <c r="AG132" s="745"/>
      <c r="AH132" s="745"/>
      <c r="AI132" s="745"/>
      <c r="AJ132" s="746"/>
      <c r="AK132" s="747">
        <v>10.183260000000001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8.1</v>
      </c>
      <c r="AB133" s="724"/>
      <c r="AC133" s="724"/>
      <c r="AD133" s="724"/>
      <c r="AE133" s="725"/>
      <c r="AF133" s="723">
        <v>9.6</v>
      </c>
      <c r="AG133" s="724"/>
      <c r="AH133" s="724"/>
      <c r="AI133" s="724"/>
      <c r="AJ133" s="725"/>
      <c r="AK133" s="723">
        <v>10.5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lY+evaj0LfguR9clySpOU/GmWHeDGxZFnh1ySa9qdRJw9YTVbtHkEfiGTs3C+joGuoEa6btDfa88ek44m4DBQ==" saltValue="pOl/h2e1waM5wk/Mz0cY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V7:DZ7"/>
    <mergeCell ref="DL7:DP7"/>
    <mergeCell ref="DQ7:DU7"/>
    <mergeCell ref="CH7:CL7"/>
    <mergeCell ref="CM7:CQ7"/>
    <mergeCell ref="CR7:CV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CW7:DA7"/>
    <mergeCell ref="DB7:DF7"/>
    <mergeCell ref="DG7:DK7"/>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xEIrwPr7BdNb8r8RHoRyM6QoDRO0IuRAW6Ov+DKGEkXXBgFvUWgkAB8BzBDDGDMwaXuWtoC7PTHevuig8knQ==" saltValue="AT7GP5UE05boXXQwTMA9AA=="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5ROTCa7HqwKbrX4cV8pDhXiJ8rZcJqhHEJI7Y6tAcLvcpKC1CXyYk1hUspTHuLz2Bz7nmhuS3gnEYEV6t9LGw==" saltValue="jVNrDFAPcm3yfiEfhocUZ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911771</v>
      </c>
      <c r="AP9" s="269">
        <v>220608</v>
      </c>
      <c r="AQ9" s="270">
        <v>239935</v>
      </c>
      <c r="AR9" s="271">
        <v>-8.1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98729</v>
      </c>
      <c r="AP10" s="272">
        <v>23888</v>
      </c>
      <c r="AQ10" s="273">
        <v>33021</v>
      </c>
      <c r="AR10" s="274">
        <v>-27.7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120</v>
      </c>
      <c r="AP11" s="272">
        <v>29</v>
      </c>
      <c r="AQ11" s="273">
        <v>2306</v>
      </c>
      <c r="AR11" s="274">
        <v>-98.7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33662</v>
      </c>
      <c r="AP13" s="272">
        <v>8145</v>
      </c>
      <c r="AQ13" s="273">
        <v>7428</v>
      </c>
      <c r="AR13" s="274">
        <v>9.6999999999999993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33656</v>
      </c>
      <c r="AP14" s="272">
        <v>8143</v>
      </c>
      <c r="AQ14" s="273">
        <v>4299</v>
      </c>
      <c r="AR14" s="274">
        <v>89.4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-29790</v>
      </c>
      <c r="AP15" s="272">
        <v>-7208</v>
      </c>
      <c r="AQ15" s="273">
        <v>-13612</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1048148</v>
      </c>
      <c r="AP16" s="272">
        <v>253605</v>
      </c>
      <c r="AQ16" s="273">
        <v>273378</v>
      </c>
      <c r="AR16" s="274">
        <v>-7.2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21.05</v>
      </c>
      <c r="AP21" s="286">
        <v>21.68</v>
      </c>
      <c r="AQ21" s="287">
        <v>-0.63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97.6</v>
      </c>
      <c r="AP22" s="291">
        <v>95.1</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799536</v>
      </c>
      <c r="AP32" s="300">
        <v>193452</v>
      </c>
      <c r="AQ32" s="301">
        <v>143519</v>
      </c>
      <c r="AR32" s="302">
        <v>34.799999999999997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111611</v>
      </c>
      <c r="AP35" s="300">
        <v>27005</v>
      </c>
      <c r="AQ35" s="301">
        <v>32537</v>
      </c>
      <c r="AR35" s="302">
        <v>-17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421</v>
      </c>
      <c r="AP36" s="300">
        <v>102</v>
      </c>
      <c r="AQ36" s="301">
        <v>3256</v>
      </c>
      <c r="AR36" s="302">
        <v>-96.9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244</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1091</v>
      </c>
      <c r="AP38" s="303">
        <v>264</v>
      </c>
      <c r="AQ38" s="304">
        <v>45</v>
      </c>
      <c r="AR38" s="292">
        <v>486.7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-22661</v>
      </c>
      <c r="AP39" s="300">
        <v>-5483</v>
      </c>
      <c r="AQ39" s="301">
        <v>-3310</v>
      </c>
      <c r="AR39" s="302">
        <v>65.599999999999994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-600150</v>
      </c>
      <c r="AP40" s="300">
        <v>-145209</v>
      </c>
      <c r="AQ40" s="301">
        <v>-131495</v>
      </c>
      <c r="AR40" s="302">
        <v>10.4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289848</v>
      </c>
      <c r="AP41" s="300">
        <v>70130</v>
      </c>
      <c r="AQ41" s="301">
        <v>44796</v>
      </c>
      <c r="AR41" s="302">
        <v>56.6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1585569</v>
      </c>
      <c r="AN51" s="322">
        <v>343569</v>
      </c>
      <c r="AO51" s="323">
        <v>21.5</v>
      </c>
      <c r="AP51" s="324">
        <v>263613</v>
      </c>
      <c r="AQ51" s="325">
        <v>-0.2</v>
      </c>
      <c r="AR51" s="326">
        <v>21.7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1298527</v>
      </c>
      <c r="AN52" s="330">
        <v>281371</v>
      </c>
      <c r="AO52" s="331">
        <v>22.9</v>
      </c>
      <c r="AP52" s="332">
        <v>128823</v>
      </c>
      <c r="AQ52" s="333">
        <v>-3.8</v>
      </c>
      <c r="AR52" s="334">
        <v>26.7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1759964</v>
      </c>
      <c r="AN53" s="322">
        <v>393992</v>
      </c>
      <c r="AO53" s="323">
        <v>14.7</v>
      </c>
      <c r="AP53" s="324">
        <v>330026</v>
      </c>
      <c r="AQ53" s="325">
        <v>25.2</v>
      </c>
      <c r="AR53" s="326">
        <v>-10.5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914942</v>
      </c>
      <c r="AN54" s="330">
        <v>204822</v>
      </c>
      <c r="AO54" s="331">
        <v>-27.2</v>
      </c>
      <c r="AP54" s="332">
        <v>141075</v>
      </c>
      <c r="AQ54" s="333">
        <v>9.5</v>
      </c>
      <c r="AR54" s="334">
        <v>-36.700000000000003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763049</v>
      </c>
      <c r="AN55" s="322">
        <v>174931</v>
      </c>
      <c r="AO55" s="323">
        <v>-55.6</v>
      </c>
      <c r="AP55" s="324">
        <v>278179</v>
      </c>
      <c r="AQ55" s="325">
        <v>-15.7</v>
      </c>
      <c r="AR55" s="326">
        <v>-39.9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521793</v>
      </c>
      <c r="AN56" s="330">
        <v>119622</v>
      </c>
      <c r="AO56" s="331">
        <v>-41.6</v>
      </c>
      <c r="AP56" s="332">
        <v>122182</v>
      </c>
      <c r="AQ56" s="333">
        <v>-13.4</v>
      </c>
      <c r="AR56" s="334">
        <v>-28.2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1367131</v>
      </c>
      <c r="AN57" s="322">
        <v>321375</v>
      </c>
      <c r="AO57" s="323">
        <v>83.7</v>
      </c>
      <c r="AP57" s="324">
        <v>283153</v>
      </c>
      <c r="AQ57" s="325">
        <v>1.8</v>
      </c>
      <c r="AR57" s="326">
        <v>81.900000000000006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646378</v>
      </c>
      <c r="AN58" s="330">
        <v>151946</v>
      </c>
      <c r="AO58" s="331">
        <v>27</v>
      </c>
      <c r="AP58" s="332">
        <v>127593</v>
      </c>
      <c r="AQ58" s="333">
        <v>4.4000000000000004</v>
      </c>
      <c r="AR58" s="334">
        <v>22.6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1744566</v>
      </c>
      <c r="AN59" s="322">
        <v>422106</v>
      </c>
      <c r="AO59" s="323">
        <v>31.3</v>
      </c>
      <c r="AP59" s="324">
        <v>262169</v>
      </c>
      <c r="AQ59" s="325">
        <v>-7.4</v>
      </c>
      <c r="AR59" s="326">
        <v>38.700000000000003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1267213</v>
      </c>
      <c r="AN60" s="330">
        <v>306609</v>
      </c>
      <c r="AO60" s="331">
        <v>101.8</v>
      </c>
      <c r="AP60" s="332">
        <v>152658</v>
      </c>
      <c r="AQ60" s="333">
        <v>19.600000000000001</v>
      </c>
      <c r="AR60" s="334">
        <v>82.2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1444056</v>
      </c>
      <c r="AN61" s="337">
        <v>331195</v>
      </c>
      <c r="AO61" s="338">
        <v>19.100000000000001</v>
      </c>
      <c r="AP61" s="339">
        <v>283428</v>
      </c>
      <c r="AQ61" s="340">
        <v>0.7</v>
      </c>
      <c r="AR61" s="326">
        <v>18.399999999999999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929771</v>
      </c>
      <c r="AN62" s="330">
        <v>212874</v>
      </c>
      <c r="AO62" s="331">
        <v>16.600000000000001</v>
      </c>
      <c r="AP62" s="332">
        <v>134466</v>
      </c>
      <c r="AQ62" s="333">
        <v>3.3</v>
      </c>
      <c r="AR62" s="334">
        <v>13.3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o+j0esXseGl2OejJ+WzmZA+15BhUXfxTfC7uJKshztRB9gznkTC9/QN53SEA7AjIu8zThHBh9mr9scPCSyrCA==" saltValue="HXdz7LBEj6jQNgVO/Smy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RTT/T1vpTqqqbt3twvDKE/u6eW0tnbpSpcZZJdrekjQM6AtOIAXNEQ/Zt/UmVaVb+RMwsSRTtUpqaQS5OSchSA==" saltValue="B3QlCv0QkXtRH7PFW6Ya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AiYlr2K0hiOvi1RTRz3www7ekKF4OpXlsbBUlvYzgcUxkBE4MAdGeniidfwx2t++o3cp4gqLUtYocvg7uFShXA==" saltValue="6+qqmm/8MYtFeSxDornKJ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40.409999999999997</v>
      </c>
      <c r="G47" s="12">
        <v>25.85</v>
      </c>
      <c r="H47" s="12">
        <v>25.29</v>
      </c>
      <c r="I47" s="12">
        <v>30.21</v>
      </c>
      <c r="J47" s="13">
        <v>31.09</v>
      </c>
    </row>
    <row r="48" spans="2:10" ht="57.75" customHeight="1" x14ac:dyDescent="0.15">
      <c r="B48" s="14"/>
      <c r="C48" s="1141" t="s">
        <v>4</v>
      </c>
      <c r="D48" s="1141"/>
      <c r="E48" s="1142"/>
      <c r="F48" s="15">
        <v>2.35</v>
      </c>
      <c r="G48" s="16">
        <v>3.18</v>
      </c>
      <c r="H48" s="16">
        <v>2.91</v>
      </c>
      <c r="I48" s="16">
        <v>2.0699999999999998</v>
      </c>
      <c r="J48" s="17">
        <v>2.76</v>
      </c>
    </row>
    <row r="49" spans="2:10" ht="57.75" customHeight="1" thickBot="1" x14ac:dyDescent="0.2">
      <c r="B49" s="18"/>
      <c r="C49" s="1143" t="s">
        <v>5</v>
      </c>
      <c r="D49" s="1143"/>
      <c r="E49" s="1144"/>
      <c r="F49" s="19" t="s">
        <v>530</v>
      </c>
      <c r="G49" s="20" t="s">
        <v>531</v>
      </c>
      <c r="H49" s="20" t="s">
        <v>532</v>
      </c>
      <c r="I49" s="20">
        <v>3.24</v>
      </c>
      <c r="J49" s="21">
        <v>0.68</v>
      </c>
    </row>
    <row r="50" spans="2:10" x14ac:dyDescent="0.15"/>
  </sheetData>
  <sheetProtection algorithmName="SHA-512" hashValue="qF7Zf7Sun+NRbJ1bYFJdtgFd8EOVncIwejTEJXi2jTj+egtbMT+w06ac6AeX5jWQgr0hupKPUxeMgFmaFJPBWg==" saltValue="2IA1uPGWDC6+SmTyN40m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碇 千敏</cp:lastModifiedBy>
  <cp:lastPrinted>2026-03-11T05:31:28Z</cp:lastPrinted>
  <dcterms:created xsi:type="dcterms:W3CDTF">2026-02-26T09:15:19Z</dcterms:created>
  <dcterms:modified xsi:type="dcterms:W3CDTF">2026-03-16T06:48:16Z</dcterms:modified>
  <cp:category/>
</cp:coreProperties>
</file>