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AM37" i="9"/>
  <c r="U37" i="9"/>
  <c r="C37" i="9"/>
  <c r="CO36" i="9"/>
  <c r="AM36" i="9"/>
  <c r="C36" i="9"/>
  <c r="CO35" i="9"/>
  <c r="AM35" i="9"/>
  <c r="C35" i="9"/>
  <c r="BW34" i="9"/>
  <c r="U34" i="9"/>
  <c r="U35" i="9" s="1"/>
  <c r="U36" i="9" s="1"/>
  <c r="C34" i="9"/>
  <c r="BW35" i="9" l="1"/>
  <c r="BW36" i="9" s="1"/>
  <c r="BW37" i="9" s="1"/>
  <c r="AM34" i="9"/>
  <c r="BE34" i="9" s="1"/>
  <c r="BE35" i="9" s="1"/>
  <c r="BE36" i="9" s="1"/>
  <c r="BE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alcChain>
</file>

<file path=xl/sharedStrings.xml><?xml version="1.0" encoding="utf-8"?>
<sst xmlns="http://schemas.openxmlformats.org/spreadsheetml/2006/main" count="955" uniqueCount="538">
  <si>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</si>
  <si>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</si>
  <si>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</si>
  <si>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</si>
  <si>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</si>
  <si>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</si>
  <si>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</si>
  <si>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</si>
  <si>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</si>
  <si>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</si>
  <si>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</si>
  <si>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</si>
  <si>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</si>
  <si>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</si>
  <si>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</si>
  <si>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</si>
  <si>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</si>
  <si>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</si>
  <si>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</si>
  <si>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</si>
  <si>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</si>
  <si>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</si>
  <si>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</si>
  <si>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</si>
  <si>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</si>
  <si>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</si>
  <si>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</si>
  <si>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</si>
  <si>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</si>
  <si>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</si>
  <si>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</si>
  <si>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</si>
  <si>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</si>
  <si>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</si>
  <si>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</si>
  <si>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</si>
  <si>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</si>
  <si>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</si>
  <si>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</si>
  <si>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</si>
  <si>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</si>
  <si>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</si>
  <si>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</si>
  <si>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</si>
  <si>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</si>
  <si>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</si>
  <si>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</si>
  <si>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</si>
  <si>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</si>
  <si>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</si>
  <si>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</si>
  <si>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</si>
  <si>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</si>
  <si>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</si>
  <si>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</si>
  <si>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</si>
  <si>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</si>
  <si>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</si>
  <si>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</si>
  <si>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</si>
  <si>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</si>
  <si>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</si>
  <si>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</si>
  <si>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</si>
  <si>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</si>
  <si>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</si>
  <si>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</si>
  <si>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</si>
  <si>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</si>
  <si>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</si>
  <si>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</si>
  <si>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</si>
  <si>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</si>
  <si>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</si>
  <si>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</si>
  <si>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</si>
  <si>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</si>
  <si>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</si>
  <si>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</si>
  <si>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</si>
  <si>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</si>
  <si>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</si>
  <si>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上ノ国町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</si>
  <si>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</si>
  <si>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</si>
  <si>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</si>
  <si>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</si>
  <si>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</si>
  <si>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</si>
  <si>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</si>
  <si>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</si>
  <si>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</si>
  <si>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</si>
  <si>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</si>
  <si>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</si>
  <si>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</si>
  <si>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</si>
  <si>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</si>
  <si>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</si>
  <si>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</si>
  <si>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</si>
  <si>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</si>
  <si>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</si>
  <si>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</si>
  <si>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</si>
  <si>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</si>
  <si>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</si>
  <si>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</si>
  <si>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</si>
  <si>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</si>
  <si>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</si>
  <si>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</si>
  <si>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</si>
  <si>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</si>
  <si>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</si>
  <si>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</si>
  <si>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</si>
  <si>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</si>
  <si>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</si>
  <si>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</si>
  <si>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</si>
  <si>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</si>
  <si>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</si>
  <si>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</si>
  <si>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</si>
  <si>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</si>
  <si>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</si>
  <si>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</si>
  <si>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</si>
  <si>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</si>
  <si>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</si>
  <si>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</si>
  <si>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</si>
  <si>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</si>
  <si>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</si>
  <si>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</si>
  <si>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</si>
  <si>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</si>
  <si>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</si>
  <si>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</si>
  <si>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</si>
  <si>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</si>
  <si>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</si>
  <si>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</si>
  <si>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</si>
  <si>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</si>
  <si>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</si>
  <si>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</si>
  <si>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</si>
  <si>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</si>
  <si>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</si>
  <si>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</si>
  <si>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</si>
  <si>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</si>
  <si>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</si>
  <si>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</si>
  <si>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</si>
  <si>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</si>
  <si>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</si>
  <si>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</si>
  <si>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</si>
  <si>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</si>
  <si>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</si>
  <si>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</si>
  <si>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</si>
  <si>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</si>
  <si>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</si>
  <si>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</si>
  <si>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</si>
  <si>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</si>
  <si>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</si>
  <si>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</si>
  <si>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</si>
  <si>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</si>
  <si>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</si>
  <si>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</si>
  <si>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</si>
  <si>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</si>
  <si>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</si>
  <si>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</si>
  <si>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</si>
  <si>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</si>
  <si>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</si>
  <si>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</si>
  <si>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</si>
  <si>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</si>
  <si>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</si>
  <si>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</si>
  <si>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</si>
  <si>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</si>
  <si>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</si>
  <si>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</si>
  <si>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</si>
  <si>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</si>
  <si>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</si>
  <si>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北海道上ノ国町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</si>
  <si>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</si>
  <si>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</si>
  <si>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</si>
  <si>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</si>
  <si>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</si>
  <si>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</si>
  <si>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</si>
  <si>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</si>
  <si>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</si>
  <si>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</si>
  <si>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</si>
  <si>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</si>
  <si>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</si>
  <si>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</si>
  <si>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</si>
  <si>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</si>
  <si>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</si>
  <si>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</si>
  <si>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</si>
  <si>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</si>
  <si>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</si>
  <si>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</si>
  <si>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</si>
  <si>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</si>
  <si>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</si>
  <si>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</si>
  <si>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</si>
  <si>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</si>
  <si>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</si>
  <si>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</si>
  <si>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</si>
  <si>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</si>
  <si>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</si>
  <si>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</si>
  <si>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</si>
  <si>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</si>
  <si>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</si>
  <si>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</si>
  <si>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</si>
  <si>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</si>
  <si>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</si>
  <si>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</si>
  <si>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</si>
  <si>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</si>
  <si>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</si>
  <si>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</si>
  <si>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</si>
  <si>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</si>
  <si>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</si>
  <si>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</si>
  <si>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</si>
  <si>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</si>
  <si>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</si>
  <si>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</si>
  <si>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</si>
  <si>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</si>
  <si>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</si>
  <si>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</si>
  <si>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</si>
  <si>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</si>
  <si>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</si>
  <si>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</si>
  <si>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</si>
  <si>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</si>
  <si>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</si>
  <si>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</si>
  <si>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</si>
  <si>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</si>
  <si>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</si>
  <si>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</si>
  <si>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</si>
  <si>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</si>
  <si>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</si>
  <si>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</si>
  <si>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</si>
  <si>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</si>
  <si>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</si>
  <si>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</si>
  <si>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</si>
  <si>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</si>
  <si>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</si>
  <si>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</si>
  <si>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</si>
  <si>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</si>
  <si>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</si>
  <si>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</si>
  <si>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</si>
  <si>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</si>
  <si>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</si>
  <si>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</si>
  <si>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</si>
  <si>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</si>
  <si>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</si>
  <si>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</si>
  <si>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</si>
  <si>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</si>
  <si>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</si>
  <si>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</si>
  <si>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</si>
  <si>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</si>
  <si>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</si>
  <si>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</si>
  <si>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</si>
  <si>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</si>
  <si>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</si>
  <si>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</si>
  <si>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</si>
  <si>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</si>
  <si>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</si>
  <si>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</si>
  <si>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</si>
  <si>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</si>
  <si>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</si>
  <si>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</si>
  <si>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</si>
  <si>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</si>
  <si>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</si>
  <si>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</si>
  <si>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</si>
  <si>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</si>
  <si>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</si>
  <si>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</si>
  <si>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</si>
  <si>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</si>
  <si>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</si>
  <si>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</si>
  <si>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</si>
  <si>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</si>
  <si>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</si>
  <si>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</si>
  <si>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</si>
  <si>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</si>
  <si>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</si>
  <si>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</si>
  <si>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</si>
  <si>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</si>
  <si>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</si>
  <si>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</si>
  <si>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</si>
  <si>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</si>
  <si>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</si>
  <si>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</si>
  <si>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</si>
  <si>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</si>
  <si>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</si>
  <si>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</si>
  <si>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</si>
  <si>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</si>
  <si>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</si>
  <si>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</si>
  <si>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北海道上ノ国町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</si>
  <si>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</si>
  <si>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</si>
  <si>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</si>
  <si>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</si>
  <si>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</si>
  <si>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</si>
  <si>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</si>
  <si>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</si>
  <si>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</si>
  <si>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</si>
  <si>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</si>
  <si>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</si>
  <si>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</si>
  <si>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</si>
  <si>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</si>
  <si>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</si>
  <si>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</si>
  <si>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</si>
  <si>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</si>
  <si>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</si>
  <si>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</si>
  <si>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</si>
  <si>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</si>
  <si>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</si>
  <si>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</si>
  <si>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</si>
  <si>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</si>
  <si>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</si>
  <si>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</si>
  <si>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</si>
  <si>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</si>
  <si>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</si>
  <si>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</si>
  <si>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</si>
  <si>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</si>
  <si>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</si>
  <si>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</si>
  <si>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</si>
  <si>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簡易水道事業特別会計</t>
    <phoneticPr fontId="5"/>
  </si>
  <si>
    <t>法非適用企業</t>
    <phoneticPr fontId="5"/>
  </si>
  <si>
    <t>下水道事業特別会計（特定環境保全公共下水道事業）</t>
    <phoneticPr fontId="5"/>
  </si>
  <si>
    <t>下水道事業特別会計（漁業集落排水事業）</t>
    <phoneticPr fontId="5"/>
  </si>
  <si>
    <t>下水道事業特別会計（特定地域生活排水処理事業）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</si>
  <si>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</si>
  <si>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</si>
  <si>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</si>
  <si>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</si>
  <si>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</si>
  <si>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</si>
  <si>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</si>
  <si>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</si>
  <si>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</si>
  <si>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</si>
  <si>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</si>
  <si>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</si>
  <si>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</si>
  <si>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</si>
  <si>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</si>
  <si>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</si>
  <si>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</si>
  <si>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</si>
  <si>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</si>
  <si>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</si>
  <si>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</si>
  <si>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</si>
  <si>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</si>
  <si>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</si>
  <si>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</si>
  <si>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</si>
  <si>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</si>
  <si>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</si>
  <si>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</si>
  <si>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</si>
  <si>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</si>
  <si>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</si>
  <si>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</si>
  <si>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</si>
  <si>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</si>
  <si>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</si>
  <si>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</si>
  <si>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</si>
  <si>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</si>
  <si>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</si>
  <si>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</si>
  <si>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</si>
  <si>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</si>
  <si>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</si>
  <si>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</si>
  <si>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</si>
  <si>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</si>
  <si>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</si>
  <si>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</si>
  <si>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</si>
  <si>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</si>
  <si>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</si>
  <si>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</si>
  <si>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</si>
  <si>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</si>
  <si>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</si>
  <si>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</si>
  <si>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</si>
  <si>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</si>
  <si>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</si>
  <si>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</si>
  <si>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</si>
  <si>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</si>
  <si>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</si>
  <si>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</si>
  <si>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</si>
  <si>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</si>
  <si>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</si>
  <si>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</si>
  <si>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</si>
  <si>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</si>
  <si>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</si>
  <si>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</si>
  <si>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</si>
  <si>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</si>
  <si>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</si>
  <si>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</si>
  <si>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</si>
  <si>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</si>
  <si>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</si>
  <si>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</si>
  <si>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</si>
  <si>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</si>
  <si>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</si>
  <si>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</si>
  <si>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</si>
  <si>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</si>
  <si>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</si>
  <si>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</si>
  <si>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</si>
  <si>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</si>
  <si>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</si>
  <si>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</si>
  <si>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</si>
  <si>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</si>
  <si>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</si>
  <si>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</si>
  <si>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</si>
  <si>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</si>
  <si>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</si>
  <si>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</si>
  <si>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</si>
  <si>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</si>
  <si>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</si>
  <si>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</si>
  <si>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</si>
  <si>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</si>
  <si>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</si>
  <si>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</si>
  <si>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</si>
  <si>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</si>
  <si>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</si>
  <si>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</si>
  <si>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</si>
  <si>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</si>
  <si>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</si>
  <si>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</si>
  <si>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</si>
  <si>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</si>
  <si>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</si>
  <si>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</si>
  <si>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</si>
  <si>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</si>
  <si>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</si>
  <si>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</si>
  <si>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</si>
  <si>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</si>
  <si>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</si>
  <si>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</si>
  <si>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</si>
  <si>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</si>
  <si>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</si>
  <si>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</si>
  <si>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</si>
  <si>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</si>
  <si>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国民健康保険事業特別会計</t>
  </si>
  <si>
    <t>介護保険事業特別会計</t>
  </si>
  <si>
    <t>後期高齢者医療事業特別会計</t>
  </si>
  <si>
    <t>簡易水道事業特別会計</t>
  </si>
  <si>
    <t>下水道事業特別会計（特定環境保全公共下水道事業）</t>
  </si>
  <si>
    <t>下水道事業特別会計（漁業集落排水事業）</t>
  </si>
  <si>
    <t>その他会計（赤字）</t>
  </si>
  <si>
    <t>その他会計（黒字）</t>
  </si>
  <si>
    <t>株式会社上ノ国町観光振興公社</t>
    <rPh sb="0" eb="4">
      <t>カブシキガイシャ</t>
    </rPh>
    <rPh sb="4" eb="5">
      <t>カミ</t>
    </rPh>
    <rPh sb="6" eb="8">
      <t>クニチョウ</t>
    </rPh>
    <rPh sb="8" eb="10">
      <t>カンコウ</t>
    </rPh>
    <rPh sb="10" eb="12">
      <t>シンコウ</t>
    </rPh>
    <rPh sb="12" eb="14">
      <t>コウシャ</t>
    </rPh>
    <phoneticPr fontId="2"/>
  </si>
  <si>
    <t>南部檜山衛生処理組合</t>
    <rPh sb="0" eb="2">
      <t>ナンブ</t>
    </rPh>
    <rPh sb="2" eb="4">
      <t>ヒヤマ</t>
    </rPh>
    <rPh sb="4" eb="6">
      <t>エイセイ</t>
    </rPh>
    <rPh sb="6" eb="8">
      <t>ショリ</t>
    </rPh>
    <rPh sb="8" eb="10">
      <t>クミアイ</t>
    </rPh>
    <phoneticPr fontId="5"/>
  </si>
  <si>
    <t>江差町ほか2町学校給食組合</t>
    <rPh sb="0" eb="3">
      <t>エサシチョウ</t>
    </rPh>
    <rPh sb="6" eb="7">
      <t>チョウ</t>
    </rPh>
    <rPh sb="7" eb="9">
      <t>ガッコウ</t>
    </rPh>
    <rPh sb="9" eb="11">
      <t>キュウショク</t>
    </rPh>
    <rPh sb="11" eb="13">
      <t>クミアイ</t>
    </rPh>
    <phoneticPr fontId="5"/>
  </si>
  <si>
    <t>檜山広域行政組合</t>
    <rPh sb="0" eb="2">
      <t>ヒヤマ</t>
    </rPh>
    <rPh sb="2" eb="4">
      <t>コウイキ</t>
    </rPh>
    <rPh sb="4" eb="6">
      <t>ギョウセイ</t>
    </rPh>
    <rPh sb="6" eb="8">
      <t>クミアイ</t>
    </rPh>
    <phoneticPr fontId="5"/>
  </si>
  <si>
    <t>渡島・檜山地方税滞納整理機構</t>
    <rPh sb="0" eb="2">
      <t>オシマ</t>
    </rPh>
    <rPh sb="3" eb="5">
      <t>ヒヤマ</t>
    </rPh>
    <rPh sb="5" eb="8">
      <t>チホウゼイ</t>
    </rPh>
    <rPh sb="8" eb="10">
      <t>タイノウ</t>
    </rPh>
    <rPh sb="10" eb="12">
      <t>セイリ</t>
    </rPh>
    <rPh sb="12" eb="14">
      <t>キコウ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</si>
</sst>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109926</c:v>
                </c:pt>
                <c:pt idx="1">
                  <c:v>133616</c:v>
                </c:pt>
                <c:pt idx="2">
                  <c:v>96333</c:v>
                </c:pt>
                <c:pt idx="3">
                  <c:v>117673</c:v>
                </c:pt>
                <c:pt idx="4">
                  <c:v>118223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159701</c:v>
                </c:pt>
                <c:pt idx="1">
                  <c:v>125974</c:v>
                </c:pt>
                <c:pt idx="2">
                  <c:v>143187</c:v>
                </c:pt>
                <c:pt idx="3">
                  <c:v>104291</c:v>
                </c:pt>
                <c:pt idx="4">
                  <c:v>157299</c:v>
                </c:pt>
              </c:numCache>
            </c:numRef>
          </c:val>
          <c:smooth val="0"/>
        </c:ser>
        <c:dLbls>
          <c:showLegendKey val="0"/>
          <c:showVal val="0"/>
          <c:showCatName val="0"/>
          <c:showSerName val="0"/>
          <c:showPercent val="0"/>
          <c:showBubbleSize val="0"/>
        </c:dLbls>
        <c:marker val="1"/>
        <c:smooth val="0"/>
        <c:axId val="106924288"/>
        <c:axId val="106926464"/>
      </c:lineChart>
      <c:catAx>
        <c:axId val="1069242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926464"/>
        <c:crosses val="autoZero"/>
        <c:auto val="1"/>
        <c:lblAlgn val="ctr"/>
        <c:lblOffset val="100"/>
        <c:tickLblSkip val="1"/>
        <c:tickMarkSkip val="1"/>
        <c:noMultiLvlLbl val="0"/>
      </c:catAx>
      <c:valAx>
        <c:axId val="10692646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924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2.8</c:v>
                </c:pt>
                <c:pt idx="1">
                  <c:v>4.1500000000000004</c:v>
                </c:pt>
                <c:pt idx="2">
                  <c:v>3.92</c:v>
                </c:pt>
                <c:pt idx="3">
                  <c:v>4.1100000000000003</c:v>
                </c:pt>
                <c:pt idx="4">
                  <c:v>4.4800000000000004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75.63</c:v>
                </c:pt>
                <c:pt idx="1">
                  <c:v>87.06</c:v>
                </c:pt>
                <c:pt idx="2">
                  <c:v>106.03</c:v>
                </c:pt>
                <c:pt idx="3">
                  <c:v>112.63</c:v>
                </c:pt>
                <c:pt idx="4">
                  <c:v>113.71</c:v>
                </c:pt>
              </c:numCache>
            </c:numRef>
          </c:val>
        </c:ser>
        <c:dLbls>
          <c:showLegendKey val="0"/>
          <c:showVal val="0"/>
          <c:showCatName val="0"/>
          <c:showSerName val="0"/>
          <c:showPercent val="0"/>
          <c:showBubbleSize val="0"/>
        </c:dLbls>
        <c:gapWidth val="250"/>
        <c:overlap val="100"/>
        <c:axId val="106554112"/>
        <c:axId val="106556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11.91</c:v>
                </c:pt>
                <c:pt idx="1">
                  <c:v>14.34</c:v>
                </c:pt>
                <c:pt idx="2">
                  <c:v>12.97</c:v>
                </c:pt>
                <c:pt idx="3">
                  <c:v>8.39</c:v>
                </c:pt>
                <c:pt idx="4">
                  <c:v>0.79</c:v>
                </c:pt>
              </c:numCache>
            </c:numRef>
          </c:val>
          <c:smooth val="0"/>
        </c:ser>
        <c:dLbls>
          <c:showLegendKey val="0"/>
          <c:showVal val="0"/>
          <c:showCatName val="0"/>
          <c:showSerName val="0"/>
          <c:showPercent val="0"/>
          <c:showBubbleSize val="0"/>
        </c:dLbls>
        <c:marker val="1"/>
        <c:smooth val="0"/>
        <c:axId val="106554112"/>
        <c:axId val="106556032"/>
      </c:lineChart>
      <c:catAx>
        <c:axId val="10655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556032"/>
        <c:crosses val="autoZero"/>
        <c:auto val="1"/>
        <c:lblAlgn val="ctr"/>
        <c:lblOffset val="100"/>
        <c:tickLblSkip val="1"/>
        <c:tickMarkSkip val="1"/>
        <c:noMultiLvlLbl val="0"/>
      </c:catAx>
      <c:valAx>
        <c:axId val="106556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554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下水道事業特別会計（漁業集落排水事業）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下水道事業特別会計（特定環境保全公共下水道事業）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7.0000000000000007E-2</c:v>
                </c:pt>
                <c:pt idx="2">
                  <c:v>#N/A</c:v>
                </c:pt>
                <c:pt idx="3">
                  <c:v>0.02</c:v>
                </c:pt>
                <c:pt idx="4">
                  <c:v>#N/A</c:v>
                </c:pt>
                <c:pt idx="5">
                  <c:v>0.01</c:v>
                </c:pt>
                <c:pt idx="6">
                  <c:v>#N/A</c:v>
                </c:pt>
                <c:pt idx="7">
                  <c:v>0.01</c:v>
                </c:pt>
                <c:pt idx="8">
                  <c:v>#N/A</c:v>
                </c:pt>
                <c:pt idx="9">
                  <c:v>0.03</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0.19</c:v>
                </c:pt>
                <c:pt idx="2">
                  <c:v>#N/A</c:v>
                </c:pt>
                <c:pt idx="3">
                  <c:v>0.42</c:v>
                </c:pt>
                <c:pt idx="4">
                  <c:v>#N/A</c:v>
                </c:pt>
                <c:pt idx="5">
                  <c:v>0.09</c:v>
                </c:pt>
                <c:pt idx="6">
                  <c:v>#N/A</c:v>
                </c:pt>
                <c:pt idx="7">
                  <c:v>0.44</c:v>
                </c:pt>
                <c:pt idx="8">
                  <c:v>#N/A</c:v>
                </c:pt>
                <c:pt idx="9">
                  <c:v>0.11</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0.68</c:v>
                </c:pt>
                <c:pt idx="2">
                  <c:v>#N/A</c:v>
                </c:pt>
                <c:pt idx="3">
                  <c:v>0.65</c:v>
                </c:pt>
                <c:pt idx="4">
                  <c:v>#N/A</c:v>
                </c:pt>
                <c:pt idx="5">
                  <c:v>2.52</c:v>
                </c:pt>
                <c:pt idx="6">
                  <c:v>#N/A</c:v>
                </c:pt>
                <c:pt idx="7">
                  <c:v>0.21</c:v>
                </c:pt>
                <c:pt idx="8">
                  <c:v>#N/A</c:v>
                </c:pt>
                <c:pt idx="9">
                  <c:v>0.74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2.8</c:v>
                </c:pt>
                <c:pt idx="2">
                  <c:v>#N/A</c:v>
                </c:pt>
                <c:pt idx="3">
                  <c:v>4.1500000000000004</c:v>
                </c:pt>
                <c:pt idx="4">
                  <c:v>#N/A</c:v>
                </c:pt>
                <c:pt idx="5">
                  <c:v>3.92</c:v>
                </c:pt>
                <c:pt idx="6">
                  <c:v>#N/A</c:v>
                </c:pt>
                <c:pt idx="7">
                  <c:v>4.1100000000000003</c:v>
                </c:pt>
                <c:pt idx="8">
                  <c:v>#N/A</c:v>
                </c:pt>
                <c:pt idx="9">
                  <c:v>4.4800000000000004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10.01</c:v>
                </c:pt>
                <c:pt idx="2">
                  <c:v>#N/A</c:v>
                </c:pt>
                <c:pt idx="3">
                  <c:v>10.23</c:v>
                </c:pt>
                <c:pt idx="4">
                  <c:v>#N/A</c:v>
                </c:pt>
                <c:pt idx="5">
                  <c:v>10.77</c:v>
                </c:pt>
                <c:pt idx="6">
                  <c:v>#N/A</c:v>
                </c:pt>
                <c:pt idx="7">
                  <c:v>10.16</c:v>
                </c:pt>
                <c:pt idx="8">
                  <c:v>#N/A</c:v>
                </c:pt>
                <c:pt idx="9">
                  <c:v>10.37</c:v>
                </c:pt>
              </c:numCache>
            </c:numRef>
          </c:val>
        </c:ser>
        <c:dLbls>
          <c:showLegendKey val="0"/>
          <c:showVal val="0"/>
          <c:showCatName val="0"/>
          <c:showSerName val="0"/>
          <c:showPercent val="0"/>
          <c:showBubbleSize val="0"/>
        </c:dLbls>
        <c:gapWidth val="150"/>
        <c:overlap val="100"/>
        <c:axId val="106703488"/>
        <c:axId val="106705280"/>
      </c:barChart>
      <c:catAx>
        <c:axId val="106703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705280"/>
        <c:crosses val="autoZero"/>
        <c:auto val="1"/>
        <c:lblAlgn val="ctr"/>
        <c:lblOffset val="100"/>
        <c:tickLblSkip val="1"/>
        <c:tickMarkSkip val="1"/>
        <c:noMultiLvlLbl val="0"/>
      </c:catAx>
      <c:valAx>
        <c:axId val="106705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703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647</c:v>
                </c:pt>
                <c:pt idx="5">
                  <c:v>658</c:v>
                </c:pt>
                <c:pt idx="8">
                  <c:v>612</c:v>
                </c:pt>
                <c:pt idx="11">
                  <c:v>615</c:v>
                </c:pt>
                <c:pt idx="14">
                  <c:v>628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0</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25</c:v>
                </c:pt>
                <c:pt idx="3">
                  <c:v>22</c:v>
                </c:pt>
                <c:pt idx="6">
                  <c:v>17</c:v>
                </c:pt>
                <c:pt idx="9">
                  <c:v>15</c:v>
                </c:pt>
                <c:pt idx="12">
                  <c:v>10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36</c:v>
                </c:pt>
                <c:pt idx="3">
                  <c:v>27</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178</c:v>
                </c:pt>
                <c:pt idx="3">
                  <c:v>180</c:v>
                </c:pt>
                <c:pt idx="6">
                  <c:v>178</c:v>
                </c:pt>
                <c:pt idx="9">
                  <c:v>164</c:v>
                </c:pt>
                <c:pt idx="12">
                  <c:v>166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758</c:v>
                </c:pt>
                <c:pt idx="3">
                  <c:v>761</c:v>
                </c:pt>
                <c:pt idx="6">
                  <c:v>685</c:v>
                </c:pt>
                <c:pt idx="9">
                  <c:v>668</c:v>
                </c:pt>
                <c:pt idx="12">
                  <c:v>661</c:v>
                </c:pt>
              </c:numCache>
            </c:numRef>
          </c:val>
        </c:ser>
        <c:dLbls>
          <c:showLegendKey val="0"/>
          <c:showVal val="0"/>
          <c:showCatName val="0"/>
          <c:showSerName val="0"/>
          <c:showPercent val="0"/>
          <c:showBubbleSize val="0"/>
        </c:dLbls>
        <c:gapWidth val="100"/>
        <c:overlap val="100"/>
        <c:axId val="108120320"/>
        <c:axId val="108138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351</c:v>
                </c:pt>
                <c:pt idx="2">
                  <c:v>#N/A</c:v>
                </c:pt>
                <c:pt idx="3">
                  <c:v>#N/A</c:v>
                </c:pt>
                <c:pt idx="4">
                  <c:v>332</c:v>
                </c:pt>
                <c:pt idx="5">
                  <c:v>#N/A</c:v>
                </c:pt>
                <c:pt idx="6">
                  <c:v>#N/A</c:v>
                </c:pt>
                <c:pt idx="7">
                  <c:v>269</c:v>
                </c:pt>
                <c:pt idx="8">
                  <c:v>#N/A</c:v>
                </c:pt>
                <c:pt idx="9">
                  <c:v>#N/A</c:v>
                </c:pt>
                <c:pt idx="10">
                  <c:v>232</c:v>
                </c:pt>
                <c:pt idx="11">
                  <c:v>#N/A</c:v>
                </c:pt>
                <c:pt idx="12">
                  <c:v>#N/A</c:v>
                </c:pt>
                <c:pt idx="13">
                  <c:v>209</c:v>
                </c:pt>
                <c:pt idx="14">
                  <c:v>#N/A</c:v>
                </c:pt>
              </c:numCache>
            </c:numRef>
          </c:val>
          <c:smooth val="0"/>
        </c:ser>
        <c:dLbls>
          <c:showLegendKey val="0"/>
          <c:showVal val="0"/>
          <c:showCatName val="0"/>
          <c:showSerName val="0"/>
          <c:showPercent val="0"/>
          <c:showBubbleSize val="0"/>
        </c:dLbls>
        <c:marker val="1"/>
        <c:smooth val="0"/>
        <c:axId val="108120320"/>
        <c:axId val="108138880"/>
      </c:lineChart>
      <c:catAx>
        <c:axId val="108120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138880"/>
        <c:crosses val="autoZero"/>
        <c:auto val="1"/>
        <c:lblAlgn val="ctr"/>
        <c:lblOffset val="100"/>
        <c:tickLblSkip val="1"/>
        <c:tickMarkSkip val="1"/>
        <c:noMultiLvlLbl val="0"/>
      </c:catAx>
      <c:valAx>
        <c:axId val="108138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120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5294</c:v>
                </c:pt>
                <c:pt idx="5">
                  <c:v>5197</c:v>
                </c:pt>
                <c:pt idx="8">
                  <c:v>4967</c:v>
                </c:pt>
                <c:pt idx="11">
                  <c:v>4751</c:v>
                </c:pt>
                <c:pt idx="14">
                  <c:v>4402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597</c:v>
                </c:pt>
                <c:pt idx="5">
                  <c:v>537</c:v>
                </c:pt>
                <c:pt idx="8">
                  <c:v>458</c:v>
                </c:pt>
                <c:pt idx="11">
                  <c:v>386</c:v>
                </c:pt>
                <c:pt idx="14">
                  <c:v>331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2450</c:v>
                </c:pt>
                <c:pt idx="5">
                  <c:v>2914</c:v>
                </c:pt>
                <c:pt idx="8">
                  <c:v>3299</c:v>
                </c:pt>
                <c:pt idx="11">
                  <c:v>3912</c:v>
                </c:pt>
                <c:pt idx="14">
                  <c:v>4391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1041</c:v>
                </c:pt>
                <c:pt idx="3">
                  <c:v>1041</c:v>
                </c:pt>
                <c:pt idx="6">
                  <c:v>1014</c:v>
                </c:pt>
                <c:pt idx="9">
                  <c:v>986</c:v>
                </c:pt>
                <c:pt idx="12">
                  <c:v>956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24</c:v>
                </c:pt>
                <c:pt idx="3">
                  <c:v>2</c:v>
                </c:pt>
                <c:pt idx="6">
                  <c:v>9</c:v>
                </c:pt>
                <c:pt idx="9">
                  <c:v>9</c:v>
                </c:pt>
                <c:pt idx="12">
                  <c:v>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2045</c:v>
                </c:pt>
                <c:pt idx="3">
                  <c:v>1887</c:v>
                </c:pt>
                <c:pt idx="6">
                  <c:v>1824</c:v>
                </c:pt>
                <c:pt idx="9">
                  <c:v>1681</c:v>
                </c:pt>
                <c:pt idx="12">
                  <c:v>1571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67</c:v>
                </c:pt>
                <c:pt idx="3">
                  <c:v>47</c:v>
                </c:pt>
                <c:pt idx="6">
                  <c:v>33</c:v>
                </c:pt>
                <c:pt idx="9">
                  <c:v>30</c:v>
                </c:pt>
                <c:pt idx="12">
                  <c:v>30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5858</c:v>
                </c:pt>
                <c:pt idx="3">
                  <c:v>5611</c:v>
                </c:pt>
                <c:pt idx="6">
                  <c:v>5580</c:v>
                </c:pt>
                <c:pt idx="9">
                  <c:v>5316</c:v>
                </c:pt>
                <c:pt idx="12">
                  <c:v>5103</c:v>
                </c:pt>
              </c:numCache>
            </c:numRef>
          </c:val>
        </c:ser>
        <c:dLbls>
          <c:showLegendKey val="0"/>
          <c:showVal val="0"/>
          <c:showCatName val="0"/>
          <c:showSerName val="0"/>
          <c:showPercent val="0"/>
          <c:showBubbleSize val="0"/>
        </c:dLbls>
        <c:gapWidth val="100"/>
        <c:overlap val="100"/>
        <c:axId val="106686720"/>
        <c:axId val="106688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694</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6686720"/>
        <c:axId val="106688896"/>
      </c:lineChart>
      <c:catAx>
        <c:axId val="106686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688896"/>
        <c:crosses val="autoZero"/>
        <c:auto val="1"/>
        <c:lblAlgn val="ctr"/>
        <c:lblOffset val="100"/>
        <c:tickLblSkip val="1"/>
        <c:tickMarkSkip val="1"/>
        <c:noMultiLvlLbl val="0"/>
      </c:catAx>
      <c:valAx>
        <c:axId val="106688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686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北海道上ノ国町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5,593
5,574
547.60
4,680,529
4,534,812
145,000
3,237,194
5,103,241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人口の減少、高齢化に加え中心となる産業が脆弱なこと等により、財政基盤が弱く、類似団体の平均を大きく下回っている。</a:t>
          </a:r>
          <a:endParaRPr lang="ja-JP" altLang="ja-JP" sz="1400">
            <a:effectLst/>
          </a:endParaRPr>
        </a:p>
        <a:p>
          <a:pPr rtl="0"/>
          <a:r>
            <a:rPr lang="ja-JP" altLang="ja-JP" sz="1100" b="0" i="0" baseline="0">
              <a:solidFill>
                <a:schemeClr val="dk1"/>
              </a:solidFill>
              <a:effectLst/>
              <a:latin typeface="+mn-lt"/>
              <a:ea typeface="+mn-ea"/>
              <a:cs typeface="+mn-cs"/>
            </a:rPr>
            <a:t>　今後は、歳出の更なる見直しと施策の重点化の両立に努め、活力あるまちづくりを展開しつつ、行政の効率化に努め、財政の健全化を図る。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42938</xdr:rowOff>
    </xdr:from>
    <xdr:to>
      <xdr:col>7</xdr:col>
      <xdr:colOff>152400</xdr:colOff>
      <xdr:row>44</xdr:row>
      <xdr:rowOff>153609</xdr:rowOff>
    </xdr:to>
    <xdr:cxnSp macro="">
      <xdr:nvCxnSpPr>
        <xdr:cNvPr id="64" name="直線コネクタ 63"/>
        <xdr:cNvCxnSpPr/>
      </xdr:nvCxnSpPr>
      <xdr:spPr>
        <a:xfrm flipV="1">
          <a:off x="4953000" y="6215138"/>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125686</xdr:rowOff>
    </xdr:from>
    <xdr:ext cx="762000" cy="259045"/>
    <xdr:sp macro="" textlink="">
      <xdr:nvSpPr>
        <xdr:cNvPr id="65" name="財政力最小値テキスト"/>
        <xdr:cNvSpPr txBox="1"/>
      </xdr:nvSpPr>
      <xdr:spPr>
        <a:xfrm>
          <a:off x="5041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153609</xdr:rowOff>
    </xdr:from>
    <xdr:to>
      <xdr:col>7</xdr:col>
      <xdr:colOff>241300</xdr:colOff>
      <xdr:row>44</xdr:row>
      <xdr:rowOff>153609</xdr:rowOff>
    </xdr:to>
    <xdr:cxnSp macro="">
      <xdr:nvCxnSpPr>
        <xdr:cNvPr id="66" name="直線コネクタ 65"/>
        <xdr:cNvCxnSpPr/>
      </xdr:nvCxnSpPr>
      <xdr:spPr>
        <a:xfrm>
          <a:off x="4864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129315</xdr:rowOff>
    </xdr:from>
    <xdr:ext cx="762000" cy="259045"/>
    <xdr:sp macro="" textlink="">
      <xdr:nvSpPr>
        <xdr:cNvPr id="67" name="財政力最大値テキスト"/>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7</xdr:col>
      <xdr:colOff>63500</xdr:colOff>
      <xdr:row>36</xdr:row>
      <xdr:rowOff>42938</xdr:rowOff>
    </xdr:from>
    <xdr:to>
      <xdr:col>7</xdr:col>
      <xdr:colOff>241300</xdr:colOff>
      <xdr:row>36</xdr:row>
      <xdr:rowOff>42938</xdr:rowOff>
    </xdr:to>
    <xdr:cxnSp macro="">
      <xdr:nvCxnSpPr>
        <xdr:cNvPr id="68" name="直線コネクタ 67"/>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153609</xdr:rowOff>
    </xdr:from>
    <xdr:to>
      <xdr:col>7</xdr:col>
      <xdr:colOff>152400</xdr:colOff>
      <xdr:row>44</xdr:row>
      <xdr:rowOff>153609</xdr:rowOff>
    </xdr:to>
    <xdr:cxnSp macro="">
      <xdr:nvCxnSpPr>
        <xdr:cNvPr id="69" name="直線コネクタ 68"/>
        <xdr:cNvCxnSpPr/>
      </xdr:nvCxnSpPr>
      <xdr:spPr>
        <a:xfrm>
          <a:off x="4114800" y="76974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49486</xdr:rowOff>
    </xdr:from>
    <xdr:ext cx="762000" cy="259045"/>
    <xdr:sp macro="" textlink="">
      <xdr:nvSpPr>
        <xdr:cNvPr id="70" name="財政力平均値テキスト"/>
        <xdr:cNvSpPr txBox="1"/>
      </xdr:nvSpPr>
      <xdr:spPr>
        <a:xfrm>
          <a:off x="5041900" y="7250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32959</xdr:rowOff>
    </xdr:from>
    <xdr:to>
      <xdr:col>7</xdr:col>
      <xdr:colOff>203200</xdr:colOff>
      <xdr:row>43</xdr:row>
      <xdr:rowOff>134559</xdr:rowOff>
    </xdr:to>
    <xdr:sp macro="" textlink="">
      <xdr:nvSpPr>
        <xdr:cNvPr id="71" name="フローチャート : 判断 70"/>
        <xdr:cNvSpPr/>
      </xdr:nvSpPr>
      <xdr:spPr>
        <a:xfrm>
          <a:off x="49022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142119</xdr:rowOff>
    </xdr:from>
    <xdr:to>
      <xdr:col>6</xdr:col>
      <xdr:colOff>0</xdr:colOff>
      <xdr:row>44</xdr:row>
      <xdr:rowOff>153609</xdr:rowOff>
    </xdr:to>
    <xdr:cxnSp macro="">
      <xdr:nvCxnSpPr>
        <xdr:cNvPr id="72" name="直線コネクタ 71"/>
        <xdr:cNvCxnSpPr/>
      </xdr:nvCxnSpPr>
      <xdr:spPr>
        <a:xfrm>
          <a:off x="3225800" y="76859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32959</xdr:rowOff>
    </xdr:from>
    <xdr:to>
      <xdr:col>6</xdr:col>
      <xdr:colOff>50800</xdr:colOff>
      <xdr:row>43</xdr:row>
      <xdr:rowOff>134559</xdr:rowOff>
    </xdr:to>
    <xdr:sp macro="" textlink="">
      <xdr:nvSpPr>
        <xdr:cNvPr id="73" name="フローチャート : 判断 72"/>
        <xdr:cNvSpPr/>
      </xdr:nvSpPr>
      <xdr:spPr>
        <a:xfrm>
          <a:off x="4064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144736</xdr:rowOff>
    </xdr:from>
    <xdr:ext cx="736600" cy="259045"/>
    <xdr:sp macro="" textlink="">
      <xdr:nvSpPr>
        <xdr:cNvPr id="74" name="テキスト ボックス 73"/>
        <xdr:cNvSpPr txBox="1"/>
      </xdr:nvSpPr>
      <xdr:spPr>
        <a:xfrm>
          <a:off x="3733800" y="7174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142119</xdr:rowOff>
    </xdr:from>
    <xdr:to>
      <xdr:col>4</xdr:col>
      <xdr:colOff>482600</xdr:colOff>
      <xdr:row>44</xdr:row>
      <xdr:rowOff>142119</xdr:rowOff>
    </xdr:to>
    <xdr:cxnSp macro="">
      <xdr:nvCxnSpPr>
        <xdr:cNvPr id="75" name="直線コネクタ 74"/>
        <xdr:cNvCxnSpPr/>
      </xdr:nvCxnSpPr>
      <xdr:spPr>
        <a:xfrm>
          <a:off x="2336800" y="76859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130628</xdr:rowOff>
    </xdr:from>
    <xdr:to>
      <xdr:col>3</xdr:col>
      <xdr:colOff>279400</xdr:colOff>
      <xdr:row>44</xdr:row>
      <xdr:rowOff>142119</xdr:rowOff>
    </xdr:to>
    <xdr:cxnSp macro="">
      <xdr:nvCxnSpPr>
        <xdr:cNvPr id="78" name="直線コネクタ 77"/>
        <xdr:cNvCxnSpPr/>
      </xdr:nvCxnSpPr>
      <xdr:spPr>
        <a:xfrm>
          <a:off x="1447800" y="76744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21469</xdr:rowOff>
    </xdr:from>
    <xdr:to>
      <xdr:col>3</xdr:col>
      <xdr:colOff>330200</xdr:colOff>
      <xdr:row>43</xdr:row>
      <xdr:rowOff>123069</xdr:rowOff>
    </xdr:to>
    <xdr:sp macro="" textlink="">
      <xdr:nvSpPr>
        <xdr:cNvPr id="79" name="フローチャート : 判断 78"/>
        <xdr:cNvSpPr/>
      </xdr:nvSpPr>
      <xdr:spPr>
        <a:xfrm>
          <a:off x="2286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133246</xdr:rowOff>
    </xdr:from>
    <xdr:ext cx="762000" cy="259045"/>
    <xdr:sp macro="" textlink="">
      <xdr:nvSpPr>
        <xdr:cNvPr id="80" name="テキスト ボックス 79"/>
        <xdr:cNvSpPr txBox="1"/>
      </xdr:nvSpPr>
      <xdr:spPr>
        <a:xfrm>
          <a:off x="1955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158448</xdr:rowOff>
    </xdr:from>
    <xdr:to>
      <xdr:col>2</xdr:col>
      <xdr:colOff>127000</xdr:colOff>
      <xdr:row>43</xdr:row>
      <xdr:rowOff>88598</xdr:rowOff>
    </xdr:to>
    <xdr:sp macro="" textlink="">
      <xdr:nvSpPr>
        <xdr:cNvPr id="81" name="フローチャート : 判断 80"/>
        <xdr:cNvSpPr/>
      </xdr:nvSpPr>
      <xdr:spPr>
        <a:xfrm>
          <a:off x="1397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98775</xdr:rowOff>
    </xdr:from>
    <xdr:ext cx="762000" cy="259045"/>
    <xdr:sp macro="" textlink="">
      <xdr:nvSpPr>
        <xdr:cNvPr id="82" name="テキスト ボックス 81"/>
        <xdr:cNvSpPr txBox="1"/>
      </xdr:nvSpPr>
      <xdr:spPr>
        <a:xfrm>
          <a:off x="1066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102809</xdr:rowOff>
    </xdr:from>
    <xdr:to>
      <xdr:col>7</xdr:col>
      <xdr:colOff>203200</xdr:colOff>
      <xdr:row>45</xdr:row>
      <xdr:rowOff>32959</xdr:rowOff>
    </xdr:to>
    <xdr:sp macro="" textlink="">
      <xdr:nvSpPr>
        <xdr:cNvPr id="88" name="円/楕円 87"/>
        <xdr:cNvSpPr/>
      </xdr:nvSpPr>
      <xdr:spPr>
        <a:xfrm>
          <a:off x="49022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170136</xdr:rowOff>
    </xdr:from>
    <xdr:ext cx="762000" cy="259045"/>
    <xdr:sp macro="" textlink="">
      <xdr:nvSpPr>
        <xdr:cNvPr id="89" name="財政力該当値テキスト"/>
        <xdr:cNvSpPr txBox="1"/>
      </xdr:nvSpPr>
      <xdr:spPr>
        <a:xfrm>
          <a:off x="5041900" y="754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102809</xdr:rowOff>
    </xdr:from>
    <xdr:to>
      <xdr:col>6</xdr:col>
      <xdr:colOff>50800</xdr:colOff>
      <xdr:row>45</xdr:row>
      <xdr:rowOff>32959</xdr:rowOff>
    </xdr:to>
    <xdr:sp macro="" textlink="">
      <xdr:nvSpPr>
        <xdr:cNvPr id="90" name="円/楕円 89"/>
        <xdr:cNvSpPr/>
      </xdr:nvSpPr>
      <xdr:spPr>
        <a:xfrm>
          <a:off x="4064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17736</xdr:rowOff>
    </xdr:from>
    <xdr:ext cx="736600" cy="259045"/>
    <xdr:sp macro="" textlink="">
      <xdr:nvSpPr>
        <xdr:cNvPr id="91" name="テキスト ボックス 90"/>
        <xdr:cNvSpPr txBox="1"/>
      </xdr:nvSpPr>
      <xdr:spPr>
        <a:xfrm>
          <a:off x="3733800" y="773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91319</xdr:rowOff>
    </xdr:from>
    <xdr:to>
      <xdr:col>4</xdr:col>
      <xdr:colOff>533400</xdr:colOff>
      <xdr:row>45</xdr:row>
      <xdr:rowOff>21469</xdr:rowOff>
    </xdr:to>
    <xdr:sp macro="" textlink="">
      <xdr:nvSpPr>
        <xdr:cNvPr id="92" name="円/楕円 91"/>
        <xdr:cNvSpPr/>
      </xdr:nvSpPr>
      <xdr:spPr>
        <a:xfrm>
          <a:off x="3175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6246</xdr:rowOff>
    </xdr:from>
    <xdr:ext cx="762000" cy="259045"/>
    <xdr:sp macro="" textlink="">
      <xdr:nvSpPr>
        <xdr:cNvPr id="93" name="テキスト ボックス 92"/>
        <xdr:cNvSpPr txBox="1"/>
      </xdr:nvSpPr>
      <xdr:spPr>
        <a:xfrm>
          <a:off x="2844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91319</xdr:rowOff>
    </xdr:from>
    <xdr:to>
      <xdr:col>3</xdr:col>
      <xdr:colOff>330200</xdr:colOff>
      <xdr:row>45</xdr:row>
      <xdr:rowOff>21469</xdr:rowOff>
    </xdr:to>
    <xdr:sp macro="" textlink="">
      <xdr:nvSpPr>
        <xdr:cNvPr id="94" name="円/楕円 93"/>
        <xdr:cNvSpPr/>
      </xdr:nvSpPr>
      <xdr:spPr>
        <a:xfrm>
          <a:off x="2286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6246</xdr:rowOff>
    </xdr:from>
    <xdr:ext cx="762000" cy="259045"/>
    <xdr:sp macro="" textlink="">
      <xdr:nvSpPr>
        <xdr:cNvPr id="95" name="テキスト ボックス 94"/>
        <xdr:cNvSpPr txBox="1"/>
      </xdr:nvSpPr>
      <xdr:spPr>
        <a:xfrm>
          <a:off x="1955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79828</xdr:rowOff>
    </xdr:from>
    <xdr:to>
      <xdr:col>2</xdr:col>
      <xdr:colOff>127000</xdr:colOff>
      <xdr:row>45</xdr:row>
      <xdr:rowOff>9978</xdr:rowOff>
    </xdr:to>
    <xdr:sp macro="" textlink="">
      <xdr:nvSpPr>
        <xdr:cNvPr id="96" name="円/楕円 95"/>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166205</xdr:rowOff>
    </xdr:from>
    <xdr:ext cx="762000" cy="259045"/>
    <xdr:sp macro="" textlink="">
      <xdr:nvSpPr>
        <xdr:cNvPr id="97" name="テキスト ボックス 96"/>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類似団体内の順位では、非常に健全な数値である。</a:t>
          </a:r>
          <a:endParaRPr lang="ja-JP" altLang="ja-JP" sz="1400">
            <a:effectLst/>
          </a:endParaRPr>
        </a:p>
        <a:p>
          <a:pPr rtl="0"/>
          <a:r>
            <a:rPr lang="ja-JP" altLang="ja-JP" sz="1100" b="0" i="0" baseline="0">
              <a:solidFill>
                <a:schemeClr val="dk1"/>
              </a:solidFill>
              <a:effectLst/>
              <a:latin typeface="+mn-lt"/>
              <a:ea typeface="+mn-ea"/>
              <a:cs typeface="+mn-cs"/>
            </a:rPr>
            <a:t>　歳出では、地方債の発行抑制、事業の見直し、予算の一元管理を実施するとともに義務的経費の削減に努めた。</a:t>
          </a:r>
          <a:endParaRPr lang="ja-JP" altLang="ja-JP" sz="1400">
            <a:effectLst/>
          </a:endParaRPr>
        </a:p>
        <a:p>
          <a:pPr rtl="0"/>
          <a:r>
            <a:rPr lang="ja-JP" altLang="ja-JP" sz="1100" b="0" i="0" baseline="0">
              <a:solidFill>
                <a:schemeClr val="dk1"/>
              </a:solidFill>
              <a:effectLst/>
              <a:latin typeface="+mn-lt"/>
              <a:ea typeface="+mn-ea"/>
              <a:cs typeface="+mn-cs"/>
            </a:rPr>
            <a:t>　歳入では、</a:t>
          </a:r>
          <a:r>
            <a:rPr lang="ja-JP" altLang="en-US" sz="1100" b="0" i="0" baseline="0">
              <a:solidFill>
                <a:schemeClr val="dk1"/>
              </a:solidFill>
              <a:effectLst/>
              <a:latin typeface="+mn-lt"/>
              <a:ea typeface="+mn-ea"/>
              <a:cs typeface="+mn-cs"/>
            </a:rPr>
            <a:t>町税の</a:t>
          </a:r>
          <a:r>
            <a:rPr lang="ja-JP" altLang="ja-JP" sz="1100" b="0" i="0" baseline="0">
              <a:solidFill>
                <a:schemeClr val="dk1"/>
              </a:solidFill>
              <a:effectLst/>
              <a:latin typeface="+mn-lt"/>
              <a:ea typeface="+mn-ea"/>
              <a:cs typeface="+mn-cs"/>
            </a:rPr>
            <a:t>徴収率</a:t>
          </a:r>
          <a:r>
            <a:rPr lang="ja-JP" altLang="en-US" sz="1100" b="0" i="0" baseline="0">
              <a:solidFill>
                <a:schemeClr val="dk1"/>
              </a:solidFill>
              <a:effectLst/>
              <a:latin typeface="+mn-lt"/>
              <a:ea typeface="+mn-ea"/>
              <a:cs typeface="+mn-cs"/>
            </a:rPr>
            <a:t>向上</a:t>
          </a:r>
          <a:r>
            <a:rPr lang="ja-JP" altLang="ja-JP" sz="1100" b="0" i="0" baseline="0">
              <a:solidFill>
                <a:schemeClr val="dk1"/>
              </a:solidFill>
              <a:effectLst/>
              <a:latin typeface="+mn-lt"/>
              <a:ea typeface="+mn-ea"/>
              <a:cs typeface="+mn-cs"/>
            </a:rPr>
            <a:t>を図り、行財政改革への取り組みを通じて現在の水準を維持するように努める。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152612</xdr:rowOff>
    </xdr:from>
    <xdr:to>
      <xdr:col>7</xdr:col>
      <xdr:colOff>152400</xdr:colOff>
      <xdr:row>67</xdr:row>
      <xdr:rowOff>108162</xdr:rowOff>
    </xdr:to>
    <xdr:cxnSp macro="">
      <xdr:nvCxnSpPr>
        <xdr:cNvPr id="127" name="直線コネクタ 126"/>
        <xdr:cNvCxnSpPr/>
      </xdr:nvCxnSpPr>
      <xdr:spPr>
        <a:xfrm flipV="1">
          <a:off x="4953000" y="10268162"/>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67539</xdr:rowOff>
    </xdr:from>
    <xdr:ext cx="762000" cy="259045"/>
    <xdr:sp macro="" textlink="">
      <xdr:nvSpPr>
        <xdr:cNvPr id="130" name="財政構造の弾力性最大値テキスト"/>
        <xdr:cNvSpPr txBox="1"/>
      </xdr:nvSpPr>
      <xdr:spPr>
        <a:xfrm>
          <a:off x="5041900" y="1001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152612</xdr:rowOff>
    </xdr:from>
    <xdr:to>
      <xdr:col>7</xdr:col>
      <xdr:colOff>241300</xdr:colOff>
      <xdr:row>59</xdr:row>
      <xdr:rowOff>152612</xdr:rowOff>
    </xdr:to>
    <xdr:cxnSp macro="">
      <xdr:nvCxnSpPr>
        <xdr:cNvPr id="131" name="直線コネクタ 130"/>
        <xdr:cNvCxnSpPr/>
      </xdr:nvCxnSpPr>
      <xdr:spPr>
        <a:xfrm>
          <a:off x="4864100" y="1026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148590</xdr:rowOff>
    </xdr:from>
    <xdr:to>
      <xdr:col>7</xdr:col>
      <xdr:colOff>152400</xdr:colOff>
      <xdr:row>59</xdr:row>
      <xdr:rowOff>152612</xdr:rowOff>
    </xdr:to>
    <xdr:cxnSp macro="">
      <xdr:nvCxnSpPr>
        <xdr:cNvPr id="132" name="直線コネクタ 131"/>
        <xdr:cNvCxnSpPr/>
      </xdr:nvCxnSpPr>
      <xdr:spPr>
        <a:xfrm>
          <a:off x="4114800" y="10264140"/>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43621</xdr:rowOff>
    </xdr:from>
    <xdr:ext cx="762000" cy="259045"/>
    <xdr:sp macro="" textlink="">
      <xdr:nvSpPr>
        <xdr:cNvPr id="133" name="財政構造の弾力性平均値テキスト"/>
        <xdr:cNvSpPr txBox="1"/>
      </xdr:nvSpPr>
      <xdr:spPr>
        <a:xfrm>
          <a:off x="5041900" y="1084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34" name="フローチャート : 判断 133"/>
        <xdr:cNvSpPr/>
      </xdr:nvSpPr>
      <xdr:spPr>
        <a:xfrm>
          <a:off x="49022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148590</xdr:rowOff>
    </xdr:from>
    <xdr:to>
      <xdr:col>6</xdr:col>
      <xdr:colOff>0</xdr:colOff>
      <xdr:row>61</xdr:row>
      <xdr:rowOff>99271</xdr:rowOff>
    </xdr:to>
    <xdr:cxnSp macro="">
      <xdr:nvCxnSpPr>
        <xdr:cNvPr id="135" name="直線コネクタ 134"/>
        <xdr:cNvCxnSpPr/>
      </xdr:nvCxnSpPr>
      <xdr:spPr>
        <a:xfrm flipV="1">
          <a:off x="3225800" y="10264140"/>
          <a:ext cx="889000" cy="29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6" name="フローチャート : 判断 135"/>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37" name="テキスト ボックス 136"/>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99271</xdr:rowOff>
    </xdr:from>
    <xdr:to>
      <xdr:col>4</xdr:col>
      <xdr:colOff>482600</xdr:colOff>
      <xdr:row>61</xdr:row>
      <xdr:rowOff>103294</xdr:rowOff>
    </xdr:to>
    <xdr:cxnSp macro="">
      <xdr:nvCxnSpPr>
        <xdr:cNvPr id="138" name="直線コネクタ 137"/>
        <xdr:cNvCxnSpPr/>
      </xdr:nvCxnSpPr>
      <xdr:spPr>
        <a:xfrm flipV="1">
          <a:off x="2336800" y="10557721"/>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59479</xdr:rowOff>
    </xdr:from>
    <xdr:to>
      <xdr:col>4</xdr:col>
      <xdr:colOff>533400</xdr:colOff>
      <xdr:row>63</xdr:row>
      <xdr:rowOff>161079</xdr:rowOff>
    </xdr:to>
    <xdr:sp macro="" textlink="">
      <xdr:nvSpPr>
        <xdr:cNvPr id="139" name="フローチャート : 判断 138"/>
        <xdr:cNvSpPr/>
      </xdr:nvSpPr>
      <xdr:spPr>
        <a:xfrm>
          <a:off x="3175000" y="1086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145856</xdr:rowOff>
    </xdr:from>
    <xdr:ext cx="762000" cy="259045"/>
    <xdr:sp macro="" textlink="">
      <xdr:nvSpPr>
        <xdr:cNvPr id="140" name="テキスト ボックス 139"/>
        <xdr:cNvSpPr txBox="1"/>
      </xdr:nvSpPr>
      <xdr:spPr>
        <a:xfrm>
          <a:off x="2844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103294</xdr:rowOff>
    </xdr:from>
    <xdr:to>
      <xdr:col>3</xdr:col>
      <xdr:colOff>279400</xdr:colOff>
      <xdr:row>62</xdr:row>
      <xdr:rowOff>28363</xdr:rowOff>
    </xdr:to>
    <xdr:cxnSp macro="">
      <xdr:nvCxnSpPr>
        <xdr:cNvPr id="141" name="直線コネクタ 140"/>
        <xdr:cNvCxnSpPr/>
      </xdr:nvCxnSpPr>
      <xdr:spPr>
        <a:xfrm flipV="1">
          <a:off x="1447800" y="1056174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2" name="フローチャート : 判断 141"/>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43" name="テキスト ボックス 142"/>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4" name="フローチャート : 判断 143"/>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169985</xdr:rowOff>
    </xdr:from>
    <xdr:ext cx="762000" cy="259045"/>
    <xdr:sp macro="" textlink="">
      <xdr:nvSpPr>
        <xdr:cNvPr id="145" name="テキスト ボックス 144"/>
        <xdr:cNvSpPr txBox="1"/>
      </xdr:nvSpPr>
      <xdr:spPr>
        <a:xfrm>
          <a:off x="1066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59</xdr:row>
      <xdr:rowOff>101812</xdr:rowOff>
    </xdr:from>
    <xdr:to>
      <xdr:col>7</xdr:col>
      <xdr:colOff>203200</xdr:colOff>
      <xdr:row>60</xdr:row>
      <xdr:rowOff>31962</xdr:rowOff>
    </xdr:to>
    <xdr:sp macro="" textlink="">
      <xdr:nvSpPr>
        <xdr:cNvPr id="151" name="円/楕円 150"/>
        <xdr:cNvSpPr/>
      </xdr:nvSpPr>
      <xdr:spPr>
        <a:xfrm>
          <a:off x="49022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23089</xdr:rowOff>
    </xdr:from>
    <xdr:ext cx="762000" cy="259045"/>
    <xdr:sp macro="" textlink="">
      <xdr:nvSpPr>
        <xdr:cNvPr id="152" name="財政構造の弾力性該当値テキスト"/>
        <xdr:cNvSpPr txBox="1"/>
      </xdr:nvSpPr>
      <xdr:spPr>
        <a:xfrm>
          <a:off x="5041900" y="1013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97790</xdr:rowOff>
    </xdr:from>
    <xdr:to>
      <xdr:col>6</xdr:col>
      <xdr:colOff>50800</xdr:colOff>
      <xdr:row>60</xdr:row>
      <xdr:rowOff>27940</xdr:rowOff>
    </xdr:to>
    <xdr:sp macro="" textlink="">
      <xdr:nvSpPr>
        <xdr:cNvPr id="153" name="円/楕円 152"/>
        <xdr:cNvSpPr/>
      </xdr:nvSpPr>
      <xdr:spPr>
        <a:xfrm>
          <a:off x="4064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38117</xdr:rowOff>
    </xdr:from>
    <xdr:ext cx="736600" cy="259045"/>
    <xdr:sp macro="" textlink="">
      <xdr:nvSpPr>
        <xdr:cNvPr id="154" name="テキスト ボックス 153"/>
        <xdr:cNvSpPr txBox="1"/>
      </xdr:nvSpPr>
      <xdr:spPr>
        <a:xfrm>
          <a:off x="3733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48471</xdr:rowOff>
    </xdr:from>
    <xdr:to>
      <xdr:col>4</xdr:col>
      <xdr:colOff>533400</xdr:colOff>
      <xdr:row>61</xdr:row>
      <xdr:rowOff>150071</xdr:rowOff>
    </xdr:to>
    <xdr:sp macro="" textlink="">
      <xdr:nvSpPr>
        <xdr:cNvPr id="155" name="円/楕円 154"/>
        <xdr:cNvSpPr/>
      </xdr:nvSpPr>
      <xdr:spPr>
        <a:xfrm>
          <a:off x="3175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160248</xdr:rowOff>
    </xdr:from>
    <xdr:ext cx="762000" cy="259045"/>
    <xdr:sp macro="" textlink="">
      <xdr:nvSpPr>
        <xdr:cNvPr id="156" name="テキスト ボックス 155"/>
        <xdr:cNvSpPr txBox="1"/>
      </xdr:nvSpPr>
      <xdr:spPr>
        <a:xfrm>
          <a:off x="2844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52494</xdr:rowOff>
    </xdr:from>
    <xdr:to>
      <xdr:col>3</xdr:col>
      <xdr:colOff>330200</xdr:colOff>
      <xdr:row>61</xdr:row>
      <xdr:rowOff>154094</xdr:rowOff>
    </xdr:to>
    <xdr:sp macro="" textlink="">
      <xdr:nvSpPr>
        <xdr:cNvPr id="157" name="円/楕円 156"/>
        <xdr:cNvSpPr/>
      </xdr:nvSpPr>
      <xdr:spPr>
        <a:xfrm>
          <a:off x="2286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164271</xdr:rowOff>
    </xdr:from>
    <xdr:ext cx="762000" cy="259045"/>
    <xdr:sp macro="" textlink="">
      <xdr:nvSpPr>
        <xdr:cNvPr id="158" name="テキスト ボックス 157"/>
        <xdr:cNvSpPr txBox="1"/>
      </xdr:nvSpPr>
      <xdr:spPr>
        <a:xfrm>
          <a:off x="1955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149013</xdr:rowOff>
    </xdr:from>
    <xdr:to>
      <xdr:col>2</xdr:col>
      <xdr:colOff>127000</xdr:colOff>
      <xdr:row>62</xdr:row>
      <xdr:rowOff>79163</xdr:rowOff>
    </xdr:to>
    <xdr:sp macro="" textlink="">
      <xdr:nvSpPr>
        <xdr:cNvPr id="159" name="円/楕円 158"/>
        <xdr:cNvSpPr/>
      </xdr:nvSpPr>
      <xdr:spPr>
        <a:xfrm>
          <a:off x="1397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89340</xdr:rowOff>
    </xdr:from>
    <xdr:ext cx="762000" cy="259045"/>
    <xdr:sp macro="" textlink="">
      <xdr:nvSpPr>
        <xdr:cNvPr id="160" name="テキスト ボックス 159"/>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[228,546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比較的高い数値を示しているのは、人口の減少と職員の平均年齢の高さによる人件費に占める割合の高さが原因である。</a:t>
          </a:r>
          <a:endParaRPr lang="ja-JP" altLang="ja-JP" sz="1400">
            <a:effectLst/>
          </a:endParaRPr>
        </a:p>
        <a:p>
          <a:pPr rtl="0"/>
          <a:r>
            <a:rPr lang="ja-JP" altLang="ja-JP" sz="1100" b="0" i="0" baseline="0">
              <a:solidFill>
                <a:schemeClr val="dk1"/>
              </a:solidFill>
              <a:effectLst/>
              <a:latin typeface="+mn-lt"/>
              <a:ea typeface="+mn-ea"/>
              <a:cs typeface="+mn-cs"/>
            </a:rPr>
            <a:t>　今後は、人件費を含めた経費についてもさらに抑制していく必要がある。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4428</xdr:rowOff>
    </xdr:from>
    <xdr:to>
      <xdr:col>7</xdr:col>
      <xdr:colOff>152400</xdr:colOff>
      <xdr:row>88</xdr:row>
      <xdr:rowOff>130315</xdr:rowOff>
    </xdr:to>
    <xdr:cxnSp macro="">
      <xdr:nvCxnSpPr>
        <xdr:cNvPr id="190" name="直線コネクタ 189"/>
        <xdr:cNvCxnSpPr/>
      </xdr:nvCxnSpPr>
      <xdr:spPr>
        <a:xfrm flipV="1">
          <a:off x="4953000" y="13891878"/>
          <a:ext cx="0" cy="1326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102392</xdr:rowOff>
    </xdr:from>
    <xdr:ext cx="762000" cy="259045"/>
    <xdr:sp macro="" textlink="">
      <xdr:nvSpPr>
        <xdr:cNvPr id="191" name="人件費・物件費等の状況最小値テキスト"/>
        <xdr:cNvSpPr txBox="1"/>
      </xdr:nvSpPr>
      <xdr:spPr>
        <a:xfrm>
          <a:off x="5041900" y="1518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452,403</a:t>
          </a:r>
          <a:endParaRPr kumimoji="1" lang="ja-JP" altLang="en-US" sz="1000" b="1">
            <a:latin typeface="ＭＳ Ｐゴシック"/>
          </a:endParaRPr>
        </a:p>
      </xdr:txBody>
    </xdr:sp>
    <xdr:clientData/>
  </xdr:oneCellAnchor>
  <xdr:twoCellAnchor>
    <xdr:from>
      <xdr:col>7</xdr:col>
      <xdr:colOff>63500</xdr:colOff>
      <xdr:row>88</xdr:row>
      <xdr:rowOff>130315</xdr:rowOff>
    </xdr:from>
    <xdr:to>
      <xdr:col>7</xdr:col>
      <xdr:colOff>241300</xdr:colOff>
      <xdr:row>88</xdr:row>
      <xdr:rowOff>130315</xdr:rowOff>
    </xdr:to>
    <xdr:cxnSp macro="">
      <xdr:nvCxnSpPr>
        <xdr:cNvPr id="192" name="直線コネクタ 191"/>
        <xdr:cNvCxnSpPr/>
      </xdr:nvCxnSpPr>
      <xdr:spPr>
        <a:xfrm>
          <a:off x="4864100" y="152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90805</xdr:rowOff>
    </xdr:from>
    <xdr:ext cx="762000" cy="259045"/>
    <xdr:sp macro="" textlink="">
      <xdr:nvSpPr>
        <xdr:cNvPr id="193" name="人件費・物件費等の状況最大値テキスト"/>
        <xdr:cNvSpPr txBox="1"/>
      </xdr:nvSpPr>
      <xdr:spPr>
        <a:xfrm>
          <a:off x="5041900" y="1363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122,680</a:t>
          </a:r>
          <a:endParaRPr kumimoji="1" lang="ja-JP" altLang="en-US" sz="1000" b="1">
            <a:latin typeface="ＭＳ Ｐゴシック"/>
          </a:endParaRPr>
        </a:p>
      </xdr:txBody>
    </xdr:sp>
    <xdr:clientData/>
  </xdr:oneCellAnchor>
  <xdr:twoCellAnchor>
    <xdr:from>
      <xdr:col>7</xdr:col>
      <xdr:colOff>63500</xdr:colOff>
      <xdr:row>81</xdr:row>
      <xdr:rowOff>4428</xdr:rowOff>
    </xdr:from>
    <xdr:to>
      <xdr:col>7</xdr:col>
      <xdr:colOff>241300</xdr:colOff>
      <xdr:row>81</xdr:row>
      <xdr:rowOff>4428</xdr:rowOff>
    </xdr:to>
    <xdr:cxnSp macro="">
      <xdr:nvCxnSpPr>
        <xdr:cNvPr id="194" name="直線コネクタ 193"/>
        <xdr:cNvCxnSpPr/>
      </xdr:nvCxnSpPr>
      <xdr:spPr>
        <a:xfrm>
          <a:off x="4864100" y="138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36553</xdr:rowOff>
    </xdr:from>
    <xdr:to>
      <xdr:col>7</xdr:col>
      <xdr:colOff>152400</xdr:colOff>
      <xdr:row>83</xdr:row>
      <xdr:rowOff>87286</xdr:rowOff>
    </xdr:to>
    <xdr:cxnSp macro="">
      <xdr:nvCxnSpPr>
        <xdr:cNvPr id="195" name="直線コネクタ 194"/>
        <xdr:cNvCxnSpPr/>
      </xdr:nvCxnSpPr>
      <xdr:spPr>
        <a:xfrm>
          <a:off x="4114800" y="14266903"/>
          <a:ext cx="838200" cy="5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142783</xdr:rowOff>
    </xdr:from>
    <xdr:ext cx="762000" cy="259045"/>
    <xdr:sp macro="" textlink="">
      <xdr:nvSpPr>
        <xdr:cNvPr id="196" name="人件費・物件費等の状況平均値テキスト"/>
        <xdr:cNvSpPr txBox="1"/>
      </xdr:nvSpPr>
      <xdr:spPr>
        <a:xfrm>
          <a:off x="5041900" y="14030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126256</xdr:rowOff>
    </xdr:from>
    <xdr:to>
      <xdr:col>7</xdr:col>
      <xdr:colOff>203200</xdr:colOff>
      <xdr:row>83</xdr:row>
      <xdr:rowOff>56406</xdr:rowOff>
    </xdr:to>
    <xdr:sp macro="" textlink="">
      <xdr:nvSpPr>
        <xdr:cNvPr id="197" name="フローチャート : 判断 196"/>
        <xdr:cNvSpPr/>
      </xdr:nvSpPr>
      <xdr:spPr>
        <a:xfrm>
          <a:off x="49022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36553</xdr:rowOff>
    </xdr:from>
    <xdr:to>
      <xdr:col>6</xdr:col>
      <xdr:colOff>0</xdr:colOff>
      <xdr:row>83</xdr:row>
      <xdr:rowOff>60585</xdr:rowOff>
    </xdr:to>
    <xdr:cxnSp macro="">
      <xdr:nvCxnSpPr>
        <xdr:cNvPr id="198" name="直線コネクタ 197"/>
        <xdr:cNvCxnSpPr/>
      </xdr:nvCxnSpPr>
      <xdr:spPr>
        <a:xfrm flipV="1">
          <a:off x="3225800" y="14266903"/>
          <a:ext cx="889000" cy="2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107410</xdr:rowOff>
    </xdr:from>
    <xdr:to>
      <xdr:col>6</xdr:col>
      <xdr:colOff>50800</xdr:colOff>
      <xdr:row>83</xdr:row>
      <xdr:rowOff>37560</xdr:rowOff>
    </xdr:to>
    <xdr:sp macro="" textlink="">
      <xdr:nvSpPr>
        <xdr:cNvPr id="199" name="フローチャート : 判断 198"/>
        <xdr:cNvSpPr/>
      </xdr:nvSpPr>
      <xdr:spPr>
        <a:xfrm>
          <a:off x="4064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47737</xdr:rowOff>
    </xdr:from>
    <xdr:ext cx="736600" cy="259045"/>
    <xdr:sp macro="" textlink="">
      <xdr:nvSpPr>
        <xdr:cNvPr id="200" name="テキスト ボックス 199"/>
        <xdr:cNvSpPr txBox="1"/>
      </xdr:nvSpPr>
      <xdr:spPr>
        <a:xfrm>
          <a:off x="3733800" y="13935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17007</xdr:rowOff>
    </xdr:from>
    <xdr:to>
      <xdr:col>4</xdr:col>
      <xdr:colOff>482600</xdr:colOff>
      <xdr:row>83</xdr:row>
      <xdr:rowOff>60585</xdr:rowOff>
    </xdr:to>
    <xdr:cxnSp macro="">
      <xdr:nvCxnSpPr>
        <xdr:cNvPr id="201" name="直線コネクタ 200"/>
        <xdr:cNvCxnSpPr/>
      </xdr:nvCxnSpPr>
      <xdr:spPr>
        <a:xfrm>
          <a:off x="2336800" y="14247357"/>
          <a:ext cx="889000" cy="4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78563</xdr:rowOff>
    </xdr:from>
    <xdr:to>
      <xdr:col>4</xdr:col>
      <xdr:colOff>533400</xdr:colOff>
      <xdr:row>83</xdr:row>
      <xdr:rowOff>8713</xdr:rowOff>
    </xdr:to>
    <xdr:sp macro="" textlink="">
      <xdr:nvSpPr>
        <xdr:cNvPr id="202" name="フローチャート : 判断 201"/>
        <xdr:cNvSpPr/>
      </xdr:nvSpPr>
      <xdr:spPr>
        <a:xfrm>
          <a:off x="3175000" y="141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18890</xdr:rowOff>
    </xdr:from>
    <xdr:ext cx="762000" cy="259045"/>
    <xdr:sp macro="" textlink="">
      <xdr:nvSpPr>
        <xdr:cNvPr id="203" name="テキスト ボックス 202"/>
        <xdr:cNvSpPr txBox="1"/>
      </xdr:nvSpPr>
      <xdr:spPr>
        <a:xfrm>
          <a:off x="2844800" y="139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113570</xdr:rowOff>
    </xdr:from>
    <xdr:to>
      <xdr:col>3</xdr:col>
      <xdr:colOff>279400</xdr:colOff>
      <xdr:row>83</xdr:row>
      <xdr:rowOff>17007</xdr:rowOff>
    </xdr:to>
    <xdr:cxnSp macro="">
      <xdr:nvCxnSpPr>
        <xdr:cNvPr id="204" name="直線コネクタ 203"/>
        <xdr:cNvCxnSpPr/>
      </xdr:nvCxnSpPr>
      <xdr:spPr>
        <a:xfrm>
          <a:off x="1447800" y="14172470"/>
          <a:ext cx="889000" cy="7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18197</xdr:rowOff>
    </xdr:from>
    <xdr:to>
      <xdr:col>3</xdr:col>
      <xdr:colOff>330200</xdr:colOff>
      <xdr:row>82</xdr:row>
      <xdr:rowOff>119797</xdr:rowOff>
    </xdr:to>
    <xdr:sp macro="" textlink="">
      <xdr:nvSpPr>
        <xdr:cNvPr id="205" name="フローチャート : 判断 204"/>
        <xdr:cNvSpPr/>
      </xdr:nvSpPr>
      <xdr:spPr>
        <a:xfrm>
          <a:off x="2286000" y="140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129974</xdr:rowOff>
    </xdr:from>
    <xdr:ext cx="762000" cy="259045"/>
    <xdr:sp macro="" textlink="">
      <xdr:nvSpPr>
        <xdr:cNvPr id="206" name="テキスト ボックス 205"/>
        <xdr:cNvSpPr txBox="1"/>
      </xdr:nvSpPr>
      <xdr:spPr>
        <a:xfrm>
          <a:off x="1955800" y="1384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147324</xdr:rowOff>
    </xdr:from>
    <xdr:to>
      <xdr:col>2</xdr:col>
      <xdr:colOff>127000</xdr:colOff>
      <xdr:row>82</xdr:row>
      <xdr:rowOff>77474</xdr:rowOff>
    </xdr:to>
    <xdr:sp macro="" textlink="">
      <xdr:nvSpPr>
        <xdr:cNvPr id="207" name="フローチャート : 判断 206"/>
        <xdr:cNvSpPr/>
      </xdr:nvSpPr>
      <xdr:spPr>
        <a:xfrm>
          <a:off x="1397000" y="1403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87651</xdr:rowOff>
    </xdr:from>
    <xdr:ext cx="762000" cy="259045"/>
    <xdr:sp macro="" textlink="">
      <xdr:nvSpPr>
        <xdr:cNvPr id="208" name="テキスト ボックス 207"/>
        <xdr:cNvSpPr txBox="1"/>
      </xdr:nvSpPr>
      <xdr:spPr>
        <a:xfrm>
          <a:off x="1066800" y="1380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170,843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36486</xdr:rowOff>
    </xdr:from>
    <xdr:to>
      <xdr:col>7</xdr:col>
      <xdr:colOff>203200</xdr:colOff>
      <xdr:row>83</xdr:row>
      <xdr:rowOff>138086</xdr:rowOff>
    </xdr:to>
    <xdr:sp macro="" textlink="">
      <xdr:nvSpPr>
        <xdr:cNvPr id="214" name="円/楕円 213"/>
        <xdr:cNvSpPr/>
      </xdr:nvSpPr>
      <xdr:spPr>
        <a:xfrm>
          <a:off x="4902200" y="1426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8563</xdr:rowOff>
    </xdr:from>
    <xdr:ext cx="762000" cy="259045"/>
    <xdr:sp macro="" textlink="">
      <xdr:nvSpPr>
        <xdr:cNvPr id="215" name="人件費・物件費等の状況該当値テキスト"/>
        <xdr:cNvSpPr txBox="1"/>
      </xdr:nvSpPr>
      <xdr:spPr>
        <a:xfrm>
          <a:off x="5041900" y="1423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228,546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157203</xdr:rowOff>
    </xdr:from>
    <xdr:to>
      <xdr:col>6</xdr:col>
      <xdr:colOff>50800</xdr:colOff>
      <xdr:row>83</xdr:row>
      <xdr:rowOff>87353</xdr:rowOff>
    </xdr:to>
    <xdr:sp macro="" textlink="">
      <xdr:nvSpPr>
        <xdr:cNvPr id="216" name="円/楕円 215"/>
        <xdr:cNvSpPr/>
      </xdr:nvSpPr>
      <xdr:spPr>
        <a:xfrm>
          <a:off x="4064000" y="142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72130</xdr:rowOff>
    </xdr:from>
    <xdr:ext cx="736600" cy="259045"/>
    <xdr:sp macro="" textlink="">
      <xdr:nvSpPr>
        <xdr:cNvPr id="217" name="テキスト ボックス 216"/>
        <xdr:cNvSpPr txBox="1"/>
      </xdr:nvSpPr>
      <xdr:spPr>
        <a:xfrm>
          <a:off x="3733800" y="14302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215,931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9785</xdr:rowOff>
    </xdr:from>
    <xdr:to>
      <xdr:col>4</xdr:col>
      <xdr:colOff>533400</xdr:colOff>
      <xdr:row>83</xdr:row>
      <xdr:rowOff>111385</xdr:rowOff>
    </xdr:to>
    <xdr:sp macro="" textlink="">
      <xdr:nvSpPr>
        <xdr:cNvPr id="218" name="円/楕円 217"/>
        <xdr:cNvSpPr/>
      </xdr:nvSpPr>
      <xdr:spPr>
        <a:xfrm>
          <a:off x="3175000" y="1424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96162</xdr:rowOff>
    </xdr:from>
    <xdr:ext cx="762000" cy="259045"/>
    <xdr:sp macro="" textlink="">
      <xdr:nvSpPr>
        <xdr:cNvPr id="219" name="テキスト ボックス 218"/>
        <xdr:cNvSpPr txBox="1"/>
      </xdr:nvSpPr>
      <xdr:spPr>
        <a:xfrm>
          <a:off x="2844800" y="1432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221,907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137657</xdr:rowOff>
    </xdr:from>
    <xdr:to>
      <xdr:col>3</xdr:col>
      <xdr:colOff>330200</xdr:colOff>
      <xdr:row>83</xdr:row>
      <xdr:rowOff>67807</xdr:rowOff>
    </xdr:to>
    <xdr:sp macro="" textlink="">
      <xdr:nvSpPr>
        <xdr:cNvPr id="220" name="円/楕円 219"/>
        <xdr:cNvSpPr/>
      </xdr:nvSpPr>
      <xdr:spPr>
        <a:xfrm>
          <a:off x="2286000" y="1419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52584</xdr:rowOff>
    </xdr:from>
    <xdr:ext cx="762000" cy="259045"/>
    <xdr:sp macro="" textlink="">
      <xdr:nvSpPr>
        <xdr:cNvPr id="221" name="テキスト ボックス 220"/>
        <xdr:cNvSpPr txBox="1"/>
      </xdr:nvSpPr>
      <xdr:spPr>
        <a:xfrm>
          <a:off x="1955800" y="1428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211,071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62770</xdr:rowOff>
    </xdr:from>
    <xdr:to>
      <xdr:col>2</xdr:col>
      <xdr:colOff>127000</xdr:colOff>
      <xdr:row>82</xdr:row>
      <xdr:rowOff>164370</xdr:rowOff>
    </xdr:to>
    <xdr:sp macro="" textlink="">
      <xdr:nvSpPr>
        <xdr:cNvPr id="222" name="円/楕円 221"/>
        <xdr:cNvSpPr/>
      </xdr:nvSpPr>
      <xdr:spPr>
        <a:xfrm>
          <a:off x="1397000" y="1412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149147</xdr:rowOff>
    </xdr:from>
    <xdr:ext cx="762000" cy="259045"/>
    <xdr:sp macro="" textlink="">
      <xdr:nvSpPr>
        <xdr:cNvPr id="223" name="テキスト ボックス 222"/>
        <xdr:cNvSpPr txBox="1"/>
      </xdr:nvSpPr>
      <xdr:spPr>
        <a:xfrm>
          <a:off x="1066800" y="1420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192,450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過去には、給与の５％カットや期末勤勉手当の一部凍結、常勤・非常勤特別職の報酬及び手当の削減実施し、類似団体平均を下回っていた時期もあったが、今後も退職者不補充等の縮減に努める。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58674</xdr:rowOff>
    </xdr:from>
    <xdr:to>
      <xdr:col>24</xdr:col>
      <xdr:colOff>558800</xdr:colOff>
      <xdr:row>86</xdr:row>
      <xdr:rowOff>169163</xdr:rowOff>
    </xdr:to>
    <xdr:cxnSp macro="">
      <xdr:nvCxnSpPr>
        <xdr:cNvPr id="250" name="直線コネクタ 249"/>
        <xdr:cNvCxnSpPr/>
      </xdr:nvCxnSpPr>
      <xdr:spPr>
        <a:xfrm flipV="1">
          <a:off x="17018000" y="14117574"/>
          <a:ext cx="0" cy="796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141240</xdr:rowOff>
    </xdr:from>
    <xdr:ext cx="762000" cy="259045"/>
    <xdr:sp macro="" textlink="">
      <xdr:nvSpPr>
        <xdr:cNvPr id="251" name="給与水準   （国との比較）最小値テキスト"/>
        <xdr:cNvSpPr txBox="1"/>
      </xdr:nvSpPr>
      <xdr:spPr>
        <a:xfrm>
          <a:off x="17106900" y="1488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86</xdr:row>
      <xdr:rowOff>169163</xdr:rowOff>
    </xdr:from>
    <xdr:to>
      <xdr:col>24</xdr:col>
      <xdr:colOff>647700</xdr:colOff>
      <xdr:row>86</xdr:row>
      <xdr:rowOff>169163</xdr:rowOff>
    </xdr:to>
    <xdr:cxnSp macro="">
      <xdr:nvCxnSpPr>
        <xdr:cNvPr id="252" name="直線コネクタ 251"/>
        <xdr:cNvCxnSpPr/>
      </xdr:nvCxnSpPr>
      <xdr:spPr>
        <a:xfrm>
          <a:off x="16929100" y="14913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145051</xdr:rowOff>
    </xdr:from>
    <xdr:ext cx="762000" cy="259045"/>
    <xdr:sp macro="" textlink="">
      <xdr:nvSpPr>
        <xdr:cNvPr id="253" name="給与水準   （国との比較）最大値テキスト"/>
        <xdr:cNvSpPr txBox="1"/>
      </xdr:nvSpPr>
      <xdr:spPr>
        <a:xfrm>
          <a:off x="17106900" y="1386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24</xdr:col>
      <xdr:colOff>469900</xdr:colOff>
      <xdr:row>82</xdr:row>
      <xdr:rowOff>58674</xdr:rowOff>
    </xdr:from>
    <xdr:to>
      <xdr:col>24</xdr:col>
      <xdr:colOff>647700</xdr:colOff>
      <xdr:row>82</xdr:row>
      <xdr:rowOff>58674</xdr:rowOff>
    </xdr:to>
    <xdr:cxnSp macro="">
      <xdr:nvCxnSpPr>
        <xdr:cNvPr id="254" name="直線コネクタ 253"/>
        <xdr:cNvCxnSpPr/>
      </xdr:nvCxnSpPr>
      <xdr:spPr>
        <a:xfrm>
          <a:off x="16929100" y="1411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58165</xdr:rowOff>
    </xdr:from>
    <xdr:to>
      <xdr:col>24</xdr:col>
      <xdr:colOff>558800</xdr:colOff>
      <xdr:row>88</xdr:row>
      <xdr:rowOff>9652</xdr:rowOff>
    </xdr:to>
    <xdr:cxnSp macro="">
      <xdr:nvCxnSpPr>
        <xdr:cNvPr id="255" name="直線コネクタ 254"/>
        <xdr:cNvCxnSpPr/>
      </xdr:nvCxnSpPr>
      <xdr:spPr>
        <a:xfrm flipV="1">
          <a:off x="16179800" y="14802865"/>
          <a:ext cx="838200" cy="29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21607</xdr:rowOff>
    </xdr:from>
    <xdr:ext cx="762000" cy="259045"/>
    <xdr:sp macro="" textlink="">
      <xdr:nvSpPr>
        <xdr:cNvPr id="256" name="給与水準   （国との比較）平均値テキスト"/>
        <xdr:cNvSpPr txBox="1"/>
      </xdr:nvSpPr>
      <xdr:spPr>
        <a:xfrm>
          <a:off x="17106900" y="1442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5080</xdr:rowOff>
    </xdr:from>
    <xdr:to>
      <xdr:col>24</xdr:col>
      <xdr:colOff>609600</xdr:colOff>
      <xdr:row>85</xdr:row>
      <xdr:rowOff>106680</xdr:rowOff>
    </xdr:to>
    <xdr:sp macro="" textlink="">
      <xdr:nvSpPr>
        <xdr:cNvPr id="257" name="フローチャート : 判断 256"/>
        <xdr:cNvSpPr/>
      </xdr:nvSpPr>
      <xdr:spPr>
        <a:xfrm>
          <a:off x="169672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9652</xdr:rowOff>
    </xdr:from>
    <xdr:to>
      <xdr:col>23</xdr:col>
      <xdr:colOff>406400</xdr:colOff>
      <xdr:row>88</xdr:row>
      <xdr:rowOff>19304</xdr:rowOff>
    </xdr:to>
    <xdr:cxnSp macro="">
      <xdr:nvCxnSpPr>
        <xdr:cNvPr id="258" name="直線コネクタ 257"/>
        <xdr:cNvCxnSpPr/>
      </xdr:nvCxnSpPr>
      <xdr:spPr>
        <a:xfrm flipV="1">
          <a:off x="15290800" y="150972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28956</xdr:rowOff>
    </xdr:from>
    <xdr:to>
      <xdr:col>23</xdr:col>
      <xdr:colOff>457200</xdr:colOff>
      <xdr:row>87</xdr:row>
      <xdr:rowOff>130556</xdr:rowOff>
    </xdr:to>
    <xdr:sp macro="" textlink="">
      <xdr:nvSpPr>
        <xdr:cNvPr id="259" name="フローチャート : 判断 258"/>
        <xdr:cNvSpPr/>
      </xdr:nvSpPr>
      <xdr:spPr>
        <a:xfrm>
          <a:off x="16129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140733</xdr:rowOff>
    </xdr:from>
    <xdr:ext cx="736600" cy="259045"/>
    <xdr:sp macro="" textlink="">
      <xdr:nvSpPr>
        <xdr:cNvPr id="260" name="テキスト ボックス 259"/>
        <xdr:cNvSpPr txBox="1"/>
      </xdr:nvSpPr>
      <xdr:spPr>
        <a:xfrm>
          <a:off x="15798800" y="14713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14732</xdr:rowOff>
    </xdr:from>
    <xdr:to>
      <xdr:col>22</xdr:col>
      <xdr:colOff>203200</xdr:colOff>
      <xdr:row>88</xdr:row>
      <xdr:rowOff>19304</xdr:rowOff>
    </xdr:to>
    <xdr:cxnSp macro="">
      <xdr:nvCxnSpPr>
        <xdr:cNvPr id="261" name="直線コネクタ 260"/>
        <xdr:cNvCxnSpPr/>
      </xdr:nvCxnSpPr>
      <xdr:spPr>
        <a:xfrm>
          <a:off x="14401800" y="14759432"/>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24130</xdr:rowOff>
    </xdr:from>
    <xdr:to>
      <xdr:col>22</xdr:col>
      <xdr:colOff>254000</xdr:colOff>
      <xdr:row>87</xdr:row>
      <xdr:rowOff>125730</xdr:rowOff>
    </xdr:to>
    <xdr:sp macro="" textlink="">
      <xdr:nvSpPr>
        <xdr:cNvPr id="262" name="フローチャート : 判断 261"/>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135907</xdr:rowOff>
    </xdr:from>
    <xdr:ext cx="762000" cy="259045"/>
    <xdr:sp macro="" textlink="">
      <xdr:nvSpPr>
        <xdr:cNvPr id="263" name="テキスト ボックス 262"/>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108965</xdr:rowOff>
    </xdr:from>
    <xdr:to>
      <xdr:col>21</xdr:col>
      <xdr:colOff>0</xdr:colOff>
      <xdr:row>86</xdr:row>
      <xdr:rowOff>14732</xdr:rowOff>
    </xdr:to>
    <xdr:cxnSp macro="">
      <xdr:nvCxnSpPr>
        <xdr:cNvPr id="264" name="直線コネクタ 263"/>
        <xdr:cNvCxnSpPr/>
      </xdr:nvCxnSpPr>
      <xdr:spPr>
        <a:xfrm>
          <a:off x="13512800" y="14682215"/>
          <a:ext cx="889000" cy="7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5" name="フローチャート : 判断 264"/>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6" name="テキスト ボックス 265"/>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123444</xdr:rowOff>
    </xdr:from>
    <xdr:to>
      <xdr:col>19</xdr:col>
      <xdr:colOff>533400</xdr:colOff>
      <xdr:row>85</xdr:row>
      <xdr:rowOff>53594</xdr:rowOff>
    </xdr:to>
    <xdr:sp macro="" textlink="">
      <xdr:nvSpPr>
        <xdr:cNvPr id="267" name="フローチャート : 判断 266"/>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63771</xdr:rowOff>
    </xdr:from>
    <xdr:ext cx="762000" cy="259045"/>
    <xdr:sp macro="" textlink="">
      <xdr:nvSpPr>
        <xdr:cNvPr id="268" name="テキスト ボックス 267"/>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7365</xdr:rowOff>
    </xdr:from>
    <xdr:to>
      <xdr:col>24</xdr:col>
      <xdr:colOff>609600</xdr:colOff>
      <xdr:row>86</xdr:row>
      <xdr:rowOff>108965</xdr:rowOff>
    </xdr:to>
    <xdr:sp macro="" textlink="">
      <xdr:nvSpPr>
        <xdr:cNvPr id="274" name="円/楕円 273"/>
        <xdr:cNvSpPr/>
      </xdr:nvSpPr>
      <xdr:spPr>
        <a:xfrm>
          <a:off x="16967200" y="1475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74692</xdr:rowOff>
    </xdr:from>
    <xdr:ext cx="762000" cy="259045"/>
    <xdr:sp macro="" textlink="">
      <xdr:nvSpPr>
        <xdr:cNvPr id="275" name="給与水準   （国との比較）該当値テキスト"/>
        <xdr:cNvSpPr txBox="1"/>
      </xdr:nvSpPr>
      <xdr:spPr>
        <a:xfrm>
          <a:off x="17106900" y="1464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130302</xdr:rowOff>
    </xdr:from>
    <xdr:to>
      <xdr:col>23</xdr:col>
      <xdr:colOff>457200</xdr:colOff>
      <xdr:row>88</xdr:row>
      <xdr:rowOff>60452</xdr:rowOff>
    </xdr:to>
    <xdr:sp macro="" textlink="">
      <xdr:nvSpPr>
        <xdr:cNvPr id="276" name="円/楕円 275"/>
        <xdr:cNvSpPr/>
      </xdr:nvSpPr>
      <xdr:spPr>
        <a:xfrm>
          <a:off x="16129000" y="150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45229</xdr:rowOff>
    </xdr:from>
    <xdr:ext cx="736600" cy="259045"/>
    <xdr:sp macro="" textlink="">
      <xdr:nvSpPr>
        <xdr:cNvPr id="277" name="テキスト ボックス 276"/>
        <xdr:cNvSpPr txBox="1"/>
      </xdr:nvSpPr>
      <xdr:spPr>
        <a:xfrm>
          <a:off x="15798800" y="1513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139954</xdr:rowOff>
    </xdr:from>
    <xdr:to>
      <xdr:col>22</xdr:col>
      <xdr:colOff>254000</xdr:colOff>
      <xdr:row>88</xdr:row>
      <xdr:rowOff>70104</xdr:rowOff>
    </xdr:to>
    <xdr:sp macro="" textlink="">
      <xdr:nvSpPr>
        <xdr:cNvPr id="278" name="円/楕円 277"/>
        <xdr:cNvSpPr/>
      </xdr:nvSpPr>
      <xdr:spPr>
        <a:xfrm>
          <a:off x="15240000" y="150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54881</xdr:rowOff>
    </xdr:from>
    <xdr:ext cx="762000" cy="259045"/>
    <xdr:sp macro="" textlink="">
      <xdr:nvSpPr>
        <xdr:cNvPr id="279" name="テキスト ボックス 278"/>
        <xdr:cNvSpPr txBox="1"/>
      </xdr:nvSpPr>
      <xdr:spPr>
        <a:xfrm>
          <a:off x="14909800" y="1514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135382</xdr:rowOff>
    </xdr:from>
    <xdr:to>
      <xdr:col>21</xdr:col>
      <xdr:colOff>50800</xdr:colOff>
      <xdr:row>86</xdr:row>
      <xdr:rowOff>65532</xdr:rowOff>
    </xdr:to>
    <xdr:sp macro="" textlink="">
      <xdr:nvSpPr>
        <xdr:cNvPr id="280" name="円/楕円 279"/>
        <xdr:cNvSpPr/>
      </xdr:nvSpPr>
      <xdr:spPr>
        <a:xfrm>
          <a:off x="143510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50309</xdr:rowOff>
    </xdr:from>
    <xdr:ext cx="762000" cy="259045"/>
    <xdr:sp macro="" textlink="">
      <xdr:nvSpPr>
        <xdr:cNvPr id="281" name="テキスト ボックス 280"/>
        <xdr:cNvSpPr txBox="1"/>
      </xdr:nvSpPr>
      <xdr:spPr>
        <a:xfrm>
          <a:off x="14020800" y="1479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58165</xdr:rowOff>
    </xdr:from>
    <xdr:to>
      <xdr:col>19</xdr:col>
      <xdr:colOff>533400</xdr:colOff>
      <xdr:row>85</xdr:row>
      <xdr:rowOff>159765</xdr:rowOff>
    </xdr:to>
    <xdr:sp macro="" textlink="">
      <xdr:nvSpPr>
        <xdr:cNvPr id="282" name="円/楕円 281"/>
        <xdr:cNvSpPr/>
      </xdr:nvSpPr>
      <xdr:spPr>
        <a:xfrm>
          <a:off x="134620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144542</xdr:rowOff>
    </xdr:from>
    <xdr:ext cx="762000" cy="259045"/>
    <xdr:sp macro="" textlink="">
      <xdr:nvSpPr>
        <xdr:cNvPr id="283" name="テキスト ボックス 282"/>
        <xdr:cNvSpPr txBox="1"/>
      </xdr:nvSpPr>
      <xdr:spPr>
        <a:xfrm>
          <a:off x="13131800" y="1471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過去の行政需要の急速な増加に対応するため大量採用と人口の減少により、類似団体平均を大きく上回っているが、定員適正化計画に基づき必要最低限の職員補充により、職員数の削減を図り、より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139640</xdr:rowOff>
    </xdr:from>
    <xdr:to>
      <xdr:col>24</xdr:col>
      <xdr:colOff>558800</xdr:colOff>
      <xdr:row>68</xdr:row>
      <xdr:rowOff>83215</xdr:rowOff>
    </xdr:to>
    <xdr:cxnSp macro="">
      <xdr:nvCxnSpPr>
        <xdr:cNvPr id="315" name="直線コネクタ 314"/>
        <xdr:cNvCxnSpPr/>
      </xdr:nvCxnSpPr>
      <xdr:spPr>
        <a:xfrm flipV="1">
          <a:off x="17018000" y="10083740"/>
          <a:ext cx="0" cy="1658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55292</xdr:rowOff>
    </xdr:from>
    <xdr:ext cx="762000" cy="259045"/>
    <xdr:sp macro="" textlink="">
      <xdr:nvSpPr>
        <xdr:cNvPr id="316" name="定員管理の状況最小値テキスト"/>
        <xdr:cNvSpPr txBox="1"/>
      </xdr:nvSpPr>
      <xdr:spPr>
        <a:xfrm>
          <a:off x="17106900" y="1171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21.74</a:t>
          </a:r>
          <a:endParaRPr kumimoji="1" lang="ja-JP" altLang="en-US" sz="1000" b="1">
            <a:latin typeface="ＭＳ Ｐゴシック"/>
          </a:endParaRPr>
        </a:p>
      </xdr:txBody>
    </xdr:sp>
    <xdr:clientData/>
  </xdr:oneCellAnchor>
  <xdr:twoCellAnchor>
    <xdr:from>
      <xdr:col>24</xdr:col>
      <xdr:colOff>469900</xdr:colOff>
      <xdr:row>68</xdr:row>
      <xdr:rowOff>83215</xdr:rowOff>
    </xdr:from>
    <xdr:to>
      <xdr:col>24</xdr:col>
      <xdr:colOff>647700</xdr:colOff>
      <xdr:row>68</xdr:row>
      <xdr:rowOff>83215</xdr:rowOff>
    </xdr:to>
    <xdr:cxnSp macro="">
      <xdr:nvCxnSpPr>
        <xdr:cNvPr id="317" name="直線コネクタ 316"/>
        <xdr:cNvCxnSpPr/>
      </xdr:nvCxnSpPr>
      <xdr:spPr>
        <a:xfrm>
          <a:off x="16929100" y="11741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54567</xdr:rowOff>
    </xdr:from>
    <xdr:ext cx="762000" cy="259045"/>
    <xdr:sp macro="" textlink="">
      <xdr:nvSpPr>
        <xdr:cNvPr id="318" name="定員管理の状況最大値テキスト"/>
        <xdr:cNvSpPr txBox="1"/>
      </xdr:nvSpPr>
      <xdr:spPr>
        <a:xfrm>
          <a:off x="17106900" y="982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24</xdr:col>
      <xdr:colOff>469900</xdr:colOff>
      <xdr:row>58</xdr:row>
      <xdr:rowOff>139640</xdr:rowOff>
    </xdr:from>
    <xdr:to>
      <xdr:col>24</xdr:col>
      <xdr:colOff>647700</xdr:colOff>
      <xdr:row>58</xdr:row>
      <xdr:rowOff>139640</xdr:rowOff>
    </xdr:to>
    <xdr:cxnSp macro="">
      <xdr:nvCxnSpPr>
        <xdr:cNvPr id="319" name="直線コネクタ 318"/>
        <xdr:cNvCxnSpPr/>
      </xdr:nvCxnSpPr>
      <xdr:spPr>
        <a:xfrm>
          <a:off x="16929100" y="1008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144175</xdr:rowOff>
    </xdr:from>
    <xdr:to>
      <xdr:col>24</xdr:col>
      <xdr:colOff>558800</xdr:colOff>
      <xdr:row>63</xdr:row>
      <xdr:rowOff>147622</xdr:rowOff>
    </xdr:to>
    <xdr:cxnSp macro="">
      <xdr:nvCxnSpPr>
        <xdr:cNvPr id="320" name="直線コネクタ 319"/>
        <xdr:cNvCxnSpPr/>
      </xdr:nvCxnSpPr>
      <xdr:spPr>
        <a:xfrm>
          <a:off x="16179800" y="10945525"/>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132218</xdr:rowOff>
    </xdr:from>
    <xdr:ext cx="762000" cy="259045"/>
    <xdr:sp macro="" textlink="">
      <xdr:nvSpPr>
        <xdr:cNvPr id="321" name="定員管理の状況平均値テキスト"/>
        <xdr:cNvSpPr txBox="1"/>
      </xdr:nvSpPr>
      <xdr:spPr>
        <a:xfrm>
          <a:off x="17106900" y="10419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115691</xdr:rowOff>
    </xdr:from>
    <xdr:to>
      <xdr:col>24</xdr:col>
      <xdr:colOff>609600</xdr:colOff>
      <xdr:row>62</xdr:row>
      <xdr:rowOff>45841</xdr:rowOff>
    </xdr:to>
    <xdr:sp macro="" textlink="">
      <xdr:nvSpPr>
        <xdr:cNvPr id="322" name="フローチャート : 判断 321"/>
        <xdr:cNvSpPr/>
      </xdr:nvSpPr>
      <xdr:spPr>
        <a:xfrm>
          <a:off x="169672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75233</xdr:rowOff>
    </xdr:from>
    <xdr:to>
      <xdr:col>23</xdr:col>
      <xdr:colOff>406400</xdr:colOff>
      <xdr:row>63</xdr:row>
      <xdr:rowOff>144175</xdr:rowOff>
    </xdr:to>
    <xdr:cxnSp macro="">
      <xdr:nvCxnSpPr>
        <xdr:cNvPr id="323" name="直線コネクタ 322"/>
        <xdr:cNvCxnSpPr/>
      </xdr:nvCxnSpPr>
      <xdr:spPr>
        <a:xfrm>
          <a:off x="15290800" y="1087658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103051</xdr:rowOff>
    </xdr:from>
    <xdr:to>
      <xdr:col>23</xdr:col>
      <xdr:colOff>457200</xdr:colOff>
      <xdr:row>62</xdr:row>
      <xdr:rowOff>33201</xdr:rowOff>
    </xdr:to>
    <xdr:sp macro="" textlink="">
      <xdr:nvSpPr>
        <xdr:cNvPr id="324" name="フローチャート : 判断 323"/>
        <xdr:cNvSpPr/>
      </xdr:nvSpPr>
      <xdr:spPr>
        <a:xfrm>
          <a:off x="16129000" y="105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43378</xdr:rowOff>
    </xdr:from>
    <xdr:ext cx="736600" cy="259045"/>
    <xdr:sp macro="" textlink="">
      <xdr:nvSpPr>
        <xdr:cNvPr id="325" name="テキスト ボックス 324"/>
        <xdr:cNvSpPr txBox="1"/>
      </xdr:nvSpPr>
      <xdr:spPr>
        <a:xfrm>
          <a:off x="15798800" y="10330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41910</xdr:rowOff>
    </xdr:from>
    <xdr:to>
      <xdr:col>22</xdr:col>
      <xdr:colOff>203200</xdr:colOff>
      <xdr:row>63</xdr:row>
      <xdr:rowOff>75233</xdr:rowOff>
    </xdr:to>
    <xdr:cxnSp macro="">
      <xdr:nvCxnSpPr>
        <xdr:cNvPr id="326" name="直線コネクタ 325"/>
        <xdr:cNvCxnSpPr/>
      </xdr:nvCxnSpPr>
      <xdr:spPr>
        <a:xfrm>
          <a:off x="14401800" y="10843260"/>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105349</xdr:rowOff>
    </xdr:from>
    <xdr:to>
      <xdr:col>22</xdr:col>
      <xdr:colOff>254000</xdr:colOff>
      <xdr:row>62</xdr:row>
      <xdr:rowOff>35499</xdr:rowOff>
    </xdr:to>
    <xdr:sp macro="" textlink="">
      <xdr:nvSpPr>
        <xdr:cNvPr id="327" name="フローチャート : 判断 326"/>
        <xdr:cNvSpPr/>
      </xdr:nvSpPr>
      <xdr:spPr>
        <a:xfrm>
          <a:off x="15240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45676</xdr:rowOff>
    </xdr:from>
    <xdr:ext cx="762000" cy="259045"/>
    <xdr:sp macro="" textlink="">
      <xdr:nvSpPr>
        <xdr:cNvPr id="328" name="テキスト ボックス 327"/>
        <xdr:cNvSpPr txBox="1"/>
      </xdr:nvSpPr>
      <xdr:spPr>
        <a:xfrm>
          <a:off x="14909800" y="1033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160504</xdr:rowOff>
    </xdr:from>
    <xdr:to>
      <xdr:col>21</xdr:col>
      <xdr:colOff>0</xdr:colOff>
      <xdr:row>63</xdr:row>
      <xdr:rowOff>41910</xdr:rowOff>
    </xdr:to>
    <xdr:cxnSp macro="">
      <xdr:nvCxnSpPr>
        <xdr:cNvPr id="329" name="直線コネクタ 328"/>
        <xdr:cNvCxnSpPr/>
      </xdr:nvCxnSpPr>
      <xdr:spPr>
        <a:xfrm>
          <a:off x="13512800" y="10790404"/>
          <a:ext cx="8890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98455</xdr:rowOff>
    </xdr:from>
    <xdr:to>
      <xdr:col>21</xdr:col>
      <xdr:colOff>50800</xdr:colOff>
      <xdr:row>62</xdr:row>
      <xdr:rowOff>28605</xdr:rowOff>
    </xdr:to>
    <xdr:sp macro="" textlink="">
      <xdr:nvSpPr>
        <xdr:cNvPr id="330" name="フローチャート : 判断 329"/>
        <xdr:cNvSpPr/>
      </xdr:nvSpPr>
      <xdr:spPr>
        <a:xfrm>
          <a:off x="14351000" y="1055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38782</xdr:rowOff>
    </xdr:from>
    <xdr:ext cx="762000" cy="259045"/>
    <xdr:sp macro="" textlink="">
      <xdr:nvSpPr>
        <xdr:cNvPr id="331" name="テキスト ボックス 330"/>
        <xdr:cNvSpPr txBox="1"/>
      </xdr:nvSpPr>
      <xdr:spPr>
        <a:xfrm>
          <a:off x="14020800" y="10325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65133</xdr:rowOff>
    </xdr:from>
    <xdr:to>
      <xdr:col>19</xdr:col>
      <xdr:colOff>533400</xdr:colOff>
      <xdr:row>61</xdr:row>
      <xdr:rowOff>166733</xdr:rowOff>
    </xdr:to>
    <xdr:sp macro="" textlink="">
      <xdr:nvSpPr>
        <xdr:cNvPr id="332" name="フローチャート : 判断 331"/>
        <xdr:cNvSpPr/>
      </xdr:nvSpPr>
      <xdr:spPr>
        <a:xfrm>
          <a:off x="13462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5460</xdr:rowOff>
    </xdr:from>
    <xdr:ext cx="762000" cy="259045"/>
    <xdr:sp macro="" textlink="">
      <xdr:nvSpPr>
        <xdr:cNvPr id="333" name="テキスト ボックス 332"/>
        <xdr:cNvSpPr txBox="1"/>
      </xdr:nvSpPr>
      <xdr:spPr>
        <a:xfrm>
          <a:off x="13131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96822</xdr:rowOff>
    </xdr:from>
    <xdr:to>
      <xdr:col>24</xdr:col>
      <xdr:colOff>609600</xdr:colOff>
      <xdr:row>64</xdr:row>
      <xdr:rowOff>26972</xdr:rowOff>
    </xdr:to>
    <xdr:sp macro="" textlink="">
      <xdr:nvSpPr>
        <xdr:cNvPr id="339" name="円/楕円 338"/>
        <xdr:cNvSpPr/>
      </xdr:nvSpPr>
      <xdr:spPr>
        <a:xfrm>
          <a:off x="16967200" y="1089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68899</xdr:rowOff>
    </xdr:from>
    <xdr:ext cx="762000" cy="259045"/>
    <xdr:sp macro="" textlink="">
      <xdr:nvSpPr>
        <xdr:cNvPr id="340" name="定員管理の状況該当値テキスト"/>
        <xdr:cNvSpPr txBox="1"/>
      </xdr:nvSpPr>
      <xdr:spPr>
        <a:xfrm>
          <a:off x="17106900" y="1087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14.84</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93375</xdr:rowOff>
    </xdr:from>
    <xdr:to>
      <xdr:col>23</xdr:col>
      <xdr:colOff>457200</xdr:colOff>
      <xdr:row>64</xdr:row>
      <xdr:rowOff>23525</xdr:rowOff>
    </xdr:to>
    <xdr:sp macro="" textlink="">
      <xdr:nvSpPr>
        <xdr:cNvPr id="341" name="円/楕円 340"/>
        <xdr:cNvSpPr/>
      </xdr:nvSpPr>
      <xdr:spPr>
        <a:xfrm>
          <a:off x="16129000" y="1089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8302</xdr:rowOff>
    </xdr:from>
    <xdr:ext cx="736600" cy="259045"/>
    <xdr:sp macro="" textlink="">
      <xdr:nvSpPr>
        <xdr:cNvPr id="342" name="テキスト ボックス 341"/>
        <xdr:cNvSpPr txBox="1"/>
      </xdr:nvSpPr>
      <xdr:spPr>
        <a:xfrm>
          <a:off x="15798800" y="10981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24433</xdr:rowOff>
    </xdr:from>
    <xdr:to>
      <xdr:col>22</xdr:col>
      <xdr:colOff>254000</xdr:colOff>
      <xdr:row>63</xdr:row>
      <xdr:rowOff>126033</xdr:rowOff>
    </xdr:to>
    <xdr:sp macro="" textlink="">
      <xdr:nvSpPr>
        <xdr:cNvPr id="343" name="円/楕円 342"/>
        <xdr:cNvSpPr/>
      </xdr:nvSpPr>
      <xdr:spPr>
        <a:xfrm>
          <a:off x="15240000" y="1082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110810</xdr:rowOff>
    </xdr:from>
    <xdr:ext cx="762000" cy="259045"/>
    <xdr:sp macro="" textlink="">
      <xdr:nvSpPr>
        <xdr:cNvPr id="344" name="テキスト ボックス 343"/>
        <xdr:cNvSpPr txBox="1"/>
      </xdr:nvSpPr>
      <xdr:spPr>
        <a:xfrm>
          <a:off x="14909800" y="1091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162560</xdr:rowOff>
    </xdr:from>
    <xdr:to>
      <xdr:col>21</xdr:col>
      <xdr:colOff>50800</xdr:colOff>
      <xdr:row>63</xdr:row>
      <xdr:rowOff>92710</xdr:rowOff>
    </xdr:to>
    <xdr:sp macro="" textlink="">
      <xdr:nvSpPr>
        <xdr:cNvPr id="345" name="円/楕円 344"/>
        <xdr:cNvSpPr/>
      </xdr:nvSpPr>
      <xdr:spPr>
        <a:xfrm>
          <a:off x="14351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77487</xdr:rowOff>
    </xdr:from>
    <xdr:ext cx="762000" cy="259045"/>
    <xdr:sp macro="" textlink="">
      <xdr:nvSpPr>
        <xdr:cNvPr id="346" name="テキスト ボックス 345"/>
        <xdr:cNvSpPr txBox="1"/>
      </xdr:nvSpPr>
      <xdr:spPr>
        <a:xfrm>
          <a:off x="14020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109704</xdr:rowOff>
    </xdr:from>
    <xdr:to>
      <xdr:col>19</xdr:col>
      <xdr:colOff>533400</xdr:colOff>
      <xdr:row>63</xdr:row>
      <xdr:rowOff>39854</xdr:rowOff>
    </xdr:to>
    <xdr:sp macro="" textlink="">
      <xdr:nvSpPr>
        <xdr:cNvPr id="347" name="円/楕円 346"/>
        <xdr:cNvSpPr/>
      </xdr:nvSpPr>
      <xdr:spPr>
        <a:xfrm>
          <a:off x="13462000" y="107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24631</xdr:rowOff>
    </xdr:from>
    <xdr:ext cx="762000" cy="259045"/>
    <xdr:sp macro="" textlink="">
      <xdr:nvSpPr>
        <xdr:cNvPr id="348" name="テキスト ボックス 347"/>
        <xdr:cNvSpPr txBox="1"/>
      </xdr:nvSpPr>
      <xdr:spPr>
        <a:xfrm>
          <a:off x="13131800" y="1082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過去の普通建設事業費に係る地方債の償還等に伴い、類似団体平均よりやや下回っているが、今後も緊急度、住民のニーズを的確に把握した事業の選択により、新規発行額の抑制に努める。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134862</xdr:rowOff>
    </xdr:from>
    <xdr:to>
      <xdr:col>24</xdr:col>
      <xdr:colOff>558800</xdr:colOff>
      <xdr:row>45</xdr:row>
      <xdr:rowOff>154517</xdr:rowOff>
    </xdr:to>
    <xdr:cxnSp macro="">
      <xdr:nvCxnSpPr>
        <xdr:cNvPr id="379" name="直線コネクタ 378"/>
        <xdr:cNvCxnSpPr/>
      </xdr:nvCxnSpPr>
      <xdr:spPr>
        <a:xfrm flipV="1">
          <a:off x="17018000" y="6307062"/>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126594</xdr:rowOff>
    </xdr:from>
    <xdr:ext cx="762000" cy="259045"/>
    <xdr:sp macro="" textlink="">
      <xdr:nvSpPr>
        <xdr:cNvPr id="380"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45</xdr:row>
      <xdr:rowOff>154517</xdr:rowOff>
    </xdr:from>
    <xdr:to>
      <xdr:col>24</xdr:col>
      <xdr:colOff>647700</xdr:colOff>
      <xdr:row>45</xdr:row>
      <xdr:rowOff>154517</xdr:rowOff>
    </xdr:to>
    <xdr:cxnSp macro="">
      <xdr:nvCxnSpPr>
        <xdr:cNvPr id="381" name="直線コネクタ 380"/>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49789</xdr:rowOff>
    </xdr:from>
    <xdr:ext cx="762000" cy="259045"/>
    <xdr:sp macro="" textlink="">
      <xdr:nvSpPr>
        <xdr:cNvPr id="382" name="公債費負担の状況最大値テキスト"/>
        <xdr:cNvSpPr txBox="1"/>
      </xdr:nvSpPr>
      <xdr:spPr>
        <a:xfrm>
          <a:off x="17106900" y="605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134862</xdr:rowOff>
    </xdr:from>
    <xdr:to>
      <xdr:col>24</xdr:col>
      <xdr:colOff>647700</xdr:colOff>
      <xdr:row>36</xdr:row>
      <xdr:rowOff>134862</xdr:rowOff>
    </xdr:to>
    <xdr:cxnSp macro="">
      <xdr:nvCxnSpPr>
        <xdr:cNvPr id="383" name="直線コネクタ 382"/>
        <xdr:cNvCxnSpPr/>
      </xdr:nvCxnSpPr>
      <xdr:spPr>
        <a:xfrm>
          <a:off x="16929100" y="630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127907</xdr:rowOff>
    </xdr:from>
    <xdr:to>
      <xdr:col>24</xdr:col>
      <xdr:colOff>558800</xdr:colOff>
      <xdr:row>42</xdr:row>
      <xdr:rowOff>151795</xdr:rowOff>
    </xdr:to>
    <xdr:cxnSp macro="">
      <xdr:nvCxnSpPr>
        <xdr:cNvPr id="384" name="直線コネクタ 383"/>
        <xdr:cNvCxnSpPr/>
      </xdr:nvCxnSpPr>
      <xdr:spPr>
        <a:xfrm flipV="1">
          <a:off x="16179800" y="7157357"/>
          <a:ext cx="8382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164089</xdr:rowOff>
    </xdr:from>
    <xdr:ext cx="762000" cy="259045"/>
    <xdr:sp macro="" textlink="">
      <xdr:nvSpPr>
        <xdr:cNvPr id="385" name="公債費負担の状況平均値テキスト"/>
        <xdr:cNvSpPr txBox="1"/>
      </xdr:nvSpPr>
      <xdr:spPr>
        <a:xfrm>
          <a:off x="17106900" y="7193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42</xdr:row>
      <xdr:rowOff>20562</xdr:rowOff>
    </xdr:from>
    <xdr:to>
      <xdr:col>24</xdr:col>
      <xdr:colOff>609600</xdr:colOff>
      <xdr:row>42</xdr:row>
      <xdr:rowOff>122162</xdr:rowOff>
    </xdr:to>
    <xdr:sp macro="" textlink="">
      <xdr:nvSpPr>
        <xdr:cNvPr id="386" name="フローチャート : 判断 385"/>
        <xdr:cNvSpPr/>
      </xdr:nvSpPr>
      <xdr:spPr>
        <a:xfrm>
          <a:off x="169672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151795</xdr:rowOff>
    </xdr:from>
    <xdr:to>
      <xdr:col>23</xdr:col>
      <xdr:colOff>406400</xdr:colOff>
      <xdr:row>44</xdr:row>
      <xdr:rowOff>15724</xdr:rowOff>
    </xdr:to>
    <xdr:cxnSp macro="">
      <xdr:nvCxnSpPr>
        <xdr:cNvPr id="387" name="直線コネクタ 386"/>
        <xdr:cNvCxnSpPr/>
      </xdr:nvCxnSpPr>
      <xdr:spPr>
        <a:xfrm flipV="1">
          <a:off x="15290800" y="7352695"/>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100995</xdr:rowOff>
    </xdr:from>
    <xdr:to>
      <xdr:col>23</xdr:col>
      <xdr:colOff>457200</xdr:colOff>
      <xdr:row>43</xdr:row>
      <xdr:rowOff>31145</xdr:rowOff>
    </xdr:to>
    <xdr:sp macro="" textlink="">
      <xdr:nvSpPr>
        <xdr:cNvPr id="388" name="フローチャート : 判断 387"/>
        <xdr:cNvSpPr/>
      </xdr:nvSpPr>
      <xdr:spPr>
        <a:xfrm>
          <a:off x="16129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41322</xdr:rowOff>
    </xdr:from>
    <xdr:ext cx="736600" cy="259045"/>
    <xdr:sp macro="" textlink="">
      <xdr:nvSpPr>
        <xdr:cNvPr id="389" name="テキスト ボックス 388"/>
        <xdr:cNvSpPr txBox="1"/>
      </xdr:nvSpPr>
      <xdr:spPr>
        <a:xfrm>
          <a:off x="15798800" y="707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15724</xdr:rowOff>
    </xdr:from>
    <xdr:to>
      <xdr:col>22</xdr:col>
      <xdr:colOff>203200</xdr:colOff>
      <xdr:row>45</xdr:row>
      <xdr:rowOff>5141</xdr:rowOff>
    </xdr:to>
    <xdr:cxnSp macro="">
      <xdr:nvCxnSpPr>
        <xdr:cNvPr id="390" name="直線コネクタ 389"/>
        <xdr:cNvCxnSpPr/>
      </xdr:nvCxnSpPr>
      <xdr:spPr>
        <a:xfrm flipV="1">
          <a:off x="14401800" y="7559524"/>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67431</xdr:rowOff>
    </xdr:from>
    <xdr:to>
      <xdr:col>22</xdr:col>
      <xdr:colOff>254000</xdr:colOff>
      <xdr:row>43</xdr:row>
      <xdr:rowOff>169031</xdr:rowOff>
    </xdr:to>
    <xdr:sp macro="" textlink="">
      <xdr:nvSpPr>
        <xdr:cNvPr id="391" name="フローチャート : 判断 390"/>
        <xdr:cNvSpPr/>
      </xdr:nvSpPr>
      <xdr:spPr>
        <a:xfrm>
          <a:off x="15240000" y="743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7758</xdr:rowOff>
    </xdr:from>
    <xdr:ext cx="762000" cy="259045"/>
    <xdr:sp macro="" textlink="">
      <xdr:nvSpPr>
        <xdr:cNvPr id="392" name="テキスト ボックス 391"/>
        <xdr:cNvSpPr txBox="1"/>
      </xdr:nvSpPr>
      <xdr:spPr>
        <a:xfrm>
          <a:off x="14909800" y="7208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5141</xdr:rowOff>
    </xdr:from>
    <xdr:to>
      <xdr:col>21</xdr:col>
      <xdr:colOff>0</xdr:colOff>
      <xdr:row>45</xdr:row>
      <xdr:rowOff>154517</xdr:rowOff>
    </xdr:to>
    <xdr:cxnSp macro="">
      <xdr:nvCxnSpPr>
        <xdr:cNvPr id="393" name="直線コネクタ 392"/>
        <xdr:cNvCxnSpPr/>
      </xdr:nvCxnSpPr>
      <xdr:spPr>
        <a:xfrm flipV="1">
          <a:off x="13512800" y="7720391"/>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44</xdr:row>
      <xdr:rowOff>56848</xdr:rowOff>
    </xdr:from>
    <xdr:to>
      <xdr:col>21</xdr:col>
      <xdr:colOff>50800</xdr:colOff>
      <xdr:row>44</xdr:row>
      <xdr:rowOff>158448</xdr:rowOff>
    </xdr:to>
    <xdr:sp macro="" textlink="">
      <xdr:nvSpPr>
        <xdr:cNvPr id="394" name="フローチャート : 判断 393"/>
        <xdr:cNvSpPr/>
      </xdr:nvSpPr>
      <xdr:spPr>
        <a:xfrm>
          <a:off x="14351000" y="760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168625</xdr:rowOff>
    </xdr:from>
    <xdr:ext cx="762000" cy="259045"/>
    <xdr:sp macro="" textlink="">
      <xdr:nvSpPr>
        <xdr:cNvPr id="395" name="テキスト ボックス 394"/>
        <xdr:cNvSpPr txBox="1"/>
      </xdr:nvSpPr>
      <xdr:spPr>
        <a:xfrm>
          <a:off x="14020800" y="736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45</xdr:row>
      <xdr:rowOff>69245</xdr:rowOff>
    </xdr:from>
    <xdr:to>
      <xdr:col>19</xdr:col>
      <xdr:colOff>533400</xdr:colOff>
      <xdr:row>45</xdr:row>
      <xdr:rowOff>170845</xdr:rowOff>
    </xdr:to>
    <xdr:sp macro="" textlink="">
      <xdr:nvSpPr>
        <xdr:cNvPr id="396" name="フローチャート : 判断 395"/>
        <xdr:cNvSpPr/>
      </xdr:nvSpPr>
      <xdr:spPr>
        <a:xfrm>
          <a:off x="13462000" y="778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9572</xdr:rowOff>
    </xdr:from>
    <xdr:ext cx="762000" cy="259045"/>
    <xdr:sp macro="" textlink="">
      <xdr:nvSpPr>
        <xdr:cNvPr id="397" name="テキスト ボックス 396"/>
        <xdr:cNvSpPr txBox="1"/>
      </xdr:nvSpPr>
      <xdr:spPr>
        <a:xfrm>
          <a:off x="13131800" y="755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77107</xdr:rowOff>
    </xdr:from>
    <xdr:to>
      <xdr:col>24</xdr:col>
      <xdr:colOff>609600</xdr:colOff>
      <xdr:row>42</xdr:row>
      <xdr:rowOff>7257</xdr:rowOff>
    </xdr:to>
    <xdr:sp macro="" textlink="">
      <xdr:nvSpPr>
        <xdr:cNvPr id="403" name="円/楕円 402"/>
        <xdr:cNvSpPr/>
      </xdr:nvSpPr>
      <xdr:spPr>
        <a:xfrm>
          <a:off x="16967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93634</xdr:rowOff>
    </xdr:from>
    <xdr:ext cx="762000" cy="259045"/>
    <xdr:sp macro="" textlink="">
      <xdr:nvSpPr>
        <xdr:cNvPr id="404" name="公債費負担の状況該当値テキスト"/>
        <xdr:cNvSpPr txBox="1"/>
      </xdr:nvSpPr>
      <xdr:spPr>
        <a:xfrm>
          <a:off x="17106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100995</xdr:rowOff>
    </xdr:from>
    <xdr:to>
      <xdr:col>23</xdr:col>
      <xdr:colOff>457200</xdr:colOff>
      <xdr:row>43</xdr:row>
      <xdr:rowOff>31145</xdr:rowOff>
    </xdr:to>
    <xdr:sp macro="" textlink="">
      <xdr:nvSpPr>
        <xdr:cNvPr id="405" name="円/楕円 404"/>
        <xdr:cNvSpPr/>
      </xdr:nvSpPr>
      <xdr:spPr>
        <a:xfrm>
          <a:off x="16129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15922</xdr:rowOff>
    </xdr:from>
    <xdr:ext cx="736600" cy="259045"/>
    <xdr:sp macro="" textlink="">
      <xdr:nvSpPr>
        <xdr:cNvPr id="406" name="テキスト ボックス 405"/>
        <xdr:cNvSpPr txBox="1"/>
      </xdr:nvSpPr>
      <xdr:spPr>
        <a:xfrm>
          <a:off x="15798800" y="738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136374</xdr:rowOff>
    </xdr:from>
    <xdr:to>
      <xdr:col>22</xdr:col>
      <xdr:colOff>254000</xdr:colOff>
      <xdr:row>44</xdr:row>
      <xdr:rowOff>66524</xdr:rowOff>
    </xdr:to>
    <xdr:sp macro="" textlink="">
      <xdr:nvSpPr>
        <xdr:cNvPr id="407" name="円/楕円 406"/>
        <xdr:cNvSpPr/>
      </xdr:nvSpPr>
      <xdr:spPr>
        <a:xfrm>
          <a:off x="15240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51301</xdr:rowOff>
    </xdr:from>
    <xdr:ext cx="762000" cy="259045"/>
    <xdr:sp macro="" textlink="">
      <xdr:nvSpPr>
        <xdr:cNvPr id="408" name="テキスト ボックス 407"/>
        <xdr:cNvSpPr txBox="1"/>
      </xdr:nvSpPr>
      <xdr:spPr>
        <a:xfrm>
          <a:off x="14909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125791</xdr:rowOff>
    </xdr:from>
    <xdr:to>
      <xdr:col>21</xdr:col>
      <xdr:colOff>50800</xdr:colOff>
      <xdr:row>45</xdr:row>
      <xdr:rowOff>55941</xdr:rowOff>
    </xdr:to>
    <xdr:sp macro="" textlink="">
      <xdr:nvSpPr>
        <xdr:cNvPr id="409" name="円/楕円 408"/>
        <xdr:cNvSpPr/>
      </xdr:nvSpPr>
      <xdr:spPr>
        <a:xfrm>
          <a:off x="14351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40718</xdr:rowOff>
    </xdr:from>
    <xdr:ext cx="762000" cy="259045"/>
    <xdr:sp macro="" textlink="">
      <xdr:nvSpPr>
        <xdr:cNvPr id="410" name="テキスト ボックス 409"/>
        <xdr:cNvSpPr txBox="1"/>
      </xdr:nvSpPr>
      <xdr:spPr>
        <a:xfrm>
          <a:off x="14020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103717</xdr:rowOff>
    </xdr:from>
    <xdr:to>
      <xdr:col>19</xdr:col>
      <xdr:colOff>533400</xdr:colOff>
      <xdr:row>46</xdr:row>
      <xdr:rowOff>33867</xdr:rowOff>
    </xdr:to>
    <xdr:sp macro="" textlink="">
      <xdr:nvSpPr>
        <xdr:cNvPr id="411" name="円/楕円 410"/>
        <xdr:cNvSpPr/>
      </xdr:nvSpPr>
      <xdr:spPr>
        <a:xfrm>
          <a:off x="13462000" y="78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46</xdr:row>
      <xdr:rowOff>18644</xdr:rowOff>
    </xdr:from>
    <xdr:ext cx="762000" cy="259045"/>
    <xdr:sp macro="" textlink="">
      <xdr:nvSpPr>
        <xdr:cNvPr id="412" name="テキスト ボックス 411"/>
        <xdr:cNvSpPr txBox="1"/>
      </xdr:nvSpPr>
      <xdr:spPr>
        <a:xfrm>
          <a:off x="13131800" y="790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4" name="テキスト ボックス 413"/>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5" name="テキスト ボックス 414"/>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主な原因として新規地方債の抑制、財政調整基金の積み立てによる充当可能基金の増額等があげられる。</a:t>
          </a:r>
          <a:endParaRPr lang="ja-JP" altLang="ja-JP" sz="1400">
            <a:effectLst/>
          </a:endParaRPr>
        </a:p>
        <a:p>
          <a:pPr rtl="0"/>
          <a:r>
            <a:rPr lang="ja-JP" altLang="ja-JP" sz="1100" b="0" i="0" baseline="0">
              <a:solidFill>
                <a:schemeClr val="dk1"/>
              </a:solidFill>
              <a:effectLst/>
              <a:latin typeface="+mn-lt"/>
              <a:ea typeface="+mn-ea"/>
              <a:cs typeface="+mn-cs"/>
            </a:rPr>
            <a:t>　今後も、後世への負担を制限するよう、新規事業の実施等については、十分に精査し、更なる財政の健全化を図る。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117445</xdr:rowOff>
    </xdr:from>
    <xdr:to>
      <xdr:col>24</xdr:col>
      <xdr:colOff>558800</xdr:colOff>
      <xdr:row>22</xdr:row>
      <xdr:rowOff>53461</xdr:rowOff>
    </xdr:to>
    <xdr:cxnSp macro="">
      <xdr:nvCxnSpPr>
        <xdr:cNvPr id="443" name="直線コネクタ 442"/>
        <xdr:cNvCxnSpPr/>
      </xdr:nvCxnSpPr>
      <xdr:spPr>
        <a:xfrm flipV="1">
          <a:off x="17018000" y="2517745"/>
          <a:ext cx="0" cy="1307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25538</xdr:rowOff>
    </xdr:from>
    <xdr:ext cx="762000" cy="259045"/>
    <xdr:sp macro="" textlink="">
      <xdr:nvSpPr>
        <xdr:cNvPr id="444" name="将来負担の状況最小値テキスト"/>
        <xdr:cNvSpPr txBox="1"/>
      </xdr:nvSpPr>
      <xdr:spPr>
        <a:xfrm>
          <a:off x="17106900" y="37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131.6</a:t>
          </a:r>
          <a:endParaRPr kumimoji="1" lang="ja-JP" altLang="en-US" sz="1000" b="1">
            <a:latin typeface="ＭＳ Ｐゴシック"/>
          </a:endParaRPr>
        </a:p>
      </xdr:txBody>
    </xdr:sp>
    <xdr:clientData/>
  </xdr:oneCellAnchor>
  <xdr:twoCellAnchor>
    <xdr:from>
      <xdr:col>24</xdr:col>
      <xdr:colOff>469900</xdr:colOff>
      <xdr:row>22</xdr:row>
      <xdr:rowOff>53461</xdr:rowOff>
    </xdr:from>
    <xdr:to>
      <xdr:col>24</xdr:col>
      <xdr:colOff>647700</xdr:colOff>
      <xdr:row>22</xdr:row>
      <xdr:rowOff>53461</xdr:rowOff>
    </xdr:to>
    <xdr:cxnSp macro="">
      <xdr:nvCxnSpPr>
        <xdr:cNvPr id="445" name="直線コネクタ 444"/>
        <xdr:cNvCxnSpPr/>
      </xdr:nvCxnSpPr>
      <xdr:spPr>
        <a:xfrm>
          <a:off x="16929100" y="382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159372</xdr:rowOff>
    </xdr:from>
    <xdr:ext cx="762000" cy="259045"/>
    <xdr:sp macro="" textlink="">
      <xdr:nvSpPr>
        <xdr:cNvPr id="446" name="将来負担の状況最大値テキスト"/>
        <xdr:cNvSpPr txBox="1"/>
      </xdr:nvSpPr>
      <xdr:spPr>
        <a:xfrm>
          <a:off x="17106900" y="23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14</xdr:row>
      <xdr:rowOff>117445</xdr:rowOff>
    </xdr:from>
    <xdr:to>
      <xdr:col>24</xdr:col>
      <xdr:colOff>647700</xdr:colOff>
      <xdr:row>14</xdr:row>
      <xdr:rowOff>117445</xdr:rowOff>
    </xdr:to>
    <xdr:cxnSp macro="">
      <xdr:nvCxnSpPr>
        <xdr:cNvPr id="447" name="直線コネクタ 446"/>
        <xdr:cNvCxnSpPr/>
      </xdr:nvCxnSpPr>
      <xdr:spPr>
        <a:xfrm>
          <a:off x="16929100" y="251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26868</xdr:rowOff>
    </xdr:from>
    <xdr:ext cx="762000" cy="259045"/>
    <xdr:sp macro="" textlink="">
      <xdr:nvSpPr>
        <xdr:cNvPr id="448" name="将来負担の状況平均値テキスト"/>
        <xdr:cNvSpPr txBox="1"/>
      </xdr:nvSpPr>
      <xdr:spPr>
        <a:xfrm>
          <a:off x="17106900" y="22557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10341</xdr:rowOff>
    </xdr:from>
    <xdr:to>
      <xdr:col>24</xdr:col>
      <xdr:colOff>609600</xdr:colOff>
      <xdr:row>14</xdr:row>
      <xdr:rowOff>111941</xdr:rowOff>
    </xdr:to>
    <xdr:sp macro="" textlink="">
      <xdr:nvSpPr>
        <xdr:cNvPr id="449" name="フローチャート : 判断 448"/>
        <xdr:cNvSpPr/>
      </xdr:nvSpPr>
      <xdr:spPr>
        <a:xfrm>
          <a:off x="16967200" y="241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76986</xdr:rowOff>
    </xdr:from>
    <xdr:to>
      <xdr:col>23</xdr:col>
      <xdr:colOff>457200</xdr:colOff>
      <xdr:row>15</xdr:row>
      <xdr:rowOff>7136</xdr:rowOff>
    </xdr:to>
    <xdr:sp macro="" textlink="">
      <xdr:nvSpPr>
        <xdr:cNvPr id="450" name="フローチャート : 判断 449"/>
        <xdr:cNvSpPr/>
      </xdr:nvSpPr>
      <xdr:spPr>
        <a:xfrm>
          <a:off x="16129000" y="247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17313</xdr:rowOff>
    </xdr:from>
    <xdr:ext cx="736600" cy="259045"/>
    <xdr:sp macro="" textlink="">
      <xdr:nvSpPr>
        <xdr:cNvPr id="451" name="テキスト ボックス 450"/>
        <xdr:cNvSpPr txBox="1"/>
      </xdr:nvSpPr>
      <xdr:spPr>
        <a:xfrm>
          <a:off x="15798800" y="224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2056</xdr:rowOff>
    </xdr:from>
    <xdr:to>
      <xdr:col>22</xdr:col>
      <xdr:colOff>254000</xdr:colOff>
      <xdr:row>15</xdr:row>
      <xdr:rowOff>103656</xdr:rowOff>
    </xdr:to>
    <xdr:sp macro="" textlink="">
      <xdr:nvSpPr>
        <xdr:cNvPr id="452" name="フローチャート : 判断 451"/>
        <xdr:cNvSpPr/>
      </xdr:nvSpPr>
      <xdr:spPr>
        <a:xfrm>
          <a:off x="15240000" y="25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113833</xdr:rowOff>
    </xdr:from>
    <xdr:ext cx="762000" cy="259045"/>
    <xdr:sp macro="" textlink="">
      <xdr:nvSpPr>
        <xdr:cNvPr id="453" name="テキスト ボックス 452"/>
        <xdr:cNvSpPr txBox="1"/>
      </xdr:nvSpPr>
      <xdr:spPr>
        <a:xfrm>
          <a:off x="14909800" y="23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161774</xdr:rowOff>
    </xdr:from>
    <xdr:to>
      <xdr:col>21</xdr:col>
      <xdr:colOff>50800</xdr:colOff>
      <xdr:row>16</xdr:row>
      <xdr:rowOff>91924</xdr:rowOff>
    </xdr:to>
    <xdr:sp macro="" textlink="">
      <xdr:nvSpPr>
        <xdr:cNvPr id="454" name="フローチャート : 判断 453"/>
        <xdr:cNvSpPr/>
      </xdr:nvSpPr>
      <xdr:spPr>
        <a:xfrm>
          <a:off x="14351000" y="273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102101</xdr:rowOff>
    </xdr:from>
    <xdr:ext cx="762000" cy="259045"/>
    <xdr:sp macro="" textlink="">
      <xdr:nvSpPr>
        <xdr:cNvPr id="455" name="テキスト ボックス 454"/>
        <xdr:cNvSpPr txBox="1"/>
      </xdr:nvSpPr>
      <xdr:spPr>
        <a:xfrm>
          <a:off x="14020800" y="250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104987</xdr:rowOff>
    </xdr:from>
    <xdr:to>
      <xdr:col>19</xdr:col>
      <xdr:colOff>533400</xdr:colOff>
      <xdr:row>18</xdr:row>
      <xdr:rowOff>35137</xdr:rowOff>
    </xdr:to>
    <xdr:sp macro="" textlink="">
      <xdr:nvSpPr>
        <xdr:cNvPr id="456" name="フローチャート : 判断 455"/>
        <xdr:cNvSpPr/>
      </xdr:nvSpPr>
      <xdr:spPr>
        <a:xfrm>
          <a:off x="13462000" y="30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19914</xdr:rowOff>
    </xdr:from>
    <xdr:ext cx="762000" cy="259045"/>
    <xdr:sp macro="" textlink="">
      <xdr:nvSpPr>
        <xdr:cNvPr id="457" name="テキスト ボックス 456"/>
        <xdr:cNvSpPr txBox="1"/>
      </xdr:nvSpPr>
      <xdr:spPr>
        <a:xfrm>
          <a:off x="13131800" y="310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19</xdr:col>
      <xdr:colOff>431800</xdr:colOff>
      <xdr:row>15</xdr:row>
      <xdr:rowOff>12398</xdr:rowOff>
    </xdr:from>
    <xdr:to>
      <xdr:col>19</xdr:col>
      <xdr:colOff>533400</xdr:colOff>
      <xdr:row>15</xdr:row>
      <xdr:rowOff>113998</xdr:rowOff>
    </xdr:to>
    <xdr:sp macro="" textlink="">
      <xdr:nvSpPr>
        <xdr:cNvPr id="463" name="円/楕円 462"/>
        <xdr:cNvSpPr/>
      </xdr:nvSpPr>
      <xdr:spPr>
        <a:xfrm>
          <a:off x="13462000" y="258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124175</xdr:rowOff>
    </xdr:from>
    <xdr:ext cx="762000" cy="259045"/>
    <xdr:sp macro="" textlink="">
      <xdr:nvSpPr>
        <xdr:cNvPr id="464" name="テキスト ボックス 463"/>
        <xdr:cNvSpPr txBox="1"/>
      </xdr:nvSpPr>
      <xdr:spPr>
        <a:xfrm>
          <a:off x="13131800" y="235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北海道上ノ国町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5,593
5,574
547.60
4,680,529
4,534,812
145,000
3,237,194
5,103,241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類似団体順位は、上位に位置しているが、今後も定員適正化計画に基づき、適正な定員管理と人件費関係経費全体についても抑制に努める。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135164</xdr:rowOff>
    </xdr:from>
    <xdr:to>
      <xdr:col>7</xdr:col>
      <xdr:colOff>15875</xdr:colOff>
      <xdr:row>42</xdr:row>
      <xdr:rowOff>39915</xdr:rowOff>
    </xdr:to>
    <xdr:cxnSp macro="">
      <xdr:nvCxnSpPr>
        <xdr:cNvPr id="62" name="直線コネクタ 61"/>
        <xdr:cNvCxnSpPr/>
      </xdr:nvCxnSpPr>
      <xdr:spPr>
        <a:xfrm flipV="1">
          <a:off x="4826000" y="5793014"/>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11992</xdr:rowOff>
    </xdr:from>
    <xdr:ext cx="762000" cy="259045"/>
    <xdr:sp macro="" textlink="">
      <xdr:nvSpPr>
        <xdr:cNvPr id="63" name="人件費最小値テキスト"/>
        <xdr:cNvSpPr txBox="1"/>
      </xdr:nvSpPr>
      <xdr:spPr>
        <a:xfrm>
          <a:off x="4914900" y="721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612775</xdr:colOff>
      <xdr:row>42</xdr:row>
      <xdr:rowOff>39915</xdr:rowOff>
    </xdr:from>
    <xdr:to>
      <xdr:col>7</xdr:col>
      <xdr:colOff>104775</xdr:colOff>
      <xdr:row>42</xdr:row>
      <xdr:rowOff>39915</xdr:rowOff>
    </xdr:to>
    <xdr:cxnSp macro="">
      <xdr:nvCxnSpPr>
        <xdr:cNvPr id="64" name="直線コネクタ 63"/>
        <xdr:cNvCxnSpPr/>
      </xdr:nvCxnSpPr>
      <xdr:spPr>
        <a:xfrm>
          <a:off x="4737100" y="72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50091</xdr:rowOff>
    </xdr:from>
    <xdr:ext cx="762000" cy="259045"/>
    <xdr:sp macro="" textlink="">
      <xdr:nvSpPr>
        <xdr:cNvPr id="65"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135164</xdr:rowOff>
    </xdr:from>
    <xdr:to>
      <xdr:col>7</xdr:col>
      <xdr:colOff>104775</xdr:colOff>
      <xdr:row>33</xdr:row>
      <xdr:rowOff>135164</xdr:rowOff>
    </xdr:to>
    <xdr:cxnSp macro="">
      <xdr:nvCxnSpPr>
        <xdr:cNvPr id="66" name="直線コネクタ 65"/>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162378</xdr:rowOff>
    </xdr:from>
    <xdr:to>
      <xdr:col>7</xdr:col>
      <xdr:colOff>15875</xdr:colOff>
      <xdr:row>36</xdr:row>
      <xdr:rowOff>23586</xdr:rowOff>
    </xdr:to>
    <xdr:cxnSp macro="">
      <xdr:nvCxnSpPr>
        <xdr:cNvPr id="67" name="直線コネクタ 66"/>
        <xdr:cNvCxnSpPr/>
      </xdr:nvCxnSpPr>
      <xdr:spPr>
        <a:xfrm>
          <a:off x="3987800" y="61631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132642</xdr:rowOff>
    </xdr:from>
    <xdr:ext cx="762000" cy="259045"/>
    <xdr:sp macro="" textlink="">
      <xdr:nvSpPr>
        <xdr:cNvPr id="68" name="人件費平均値テキスト"/>
        <xdr:cNvSpPr txBox="1"/>
      </xdr:nvSpPr>
      <xdr:spPr>
        <a:xfrm>
          <a:off x="4914900" y="6476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160565</xdr:rowOff>
    </xdr:from>
    <xdr:to>
      <xdr:col>7</xdr:col>
      <xdr:colOff>66675</xdr:colOff>
      <xdr:row>38</xdr:row>
      <xdr:rowOff>90715</xdr:rowOff>
    </xdr:to>
    <xdr:sp macro="" textlink="">
      <xdr:nvSpPr>
        <xdr:cNvPr id="69" name="フローチャート : 判断 68"/>
        <xdr:cNvSpPr/>
      </xdr:nvSpPr>
      <xdr:spPr>
        <a:xfrm>
          <a:off x="47752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162378</xdr:rowOff>
    </xdr:from>
    <xdr:to>
      <xdr:col>5</xdr:col>
      <xdr:colOff>549275</xdr:colOff>
      <xdr:row>36</xdr:row>
      <xdr:rowOff>143328</xdr:rowOff>
    </xdr:to>
    <xdr:cxnSp macro="">
      <xdr:nvCxnSpPr>
        <xdr:cNvPr id="70" name="直線コネクタ 69"/>
        <xdr:cNvCxnSpPr/>
      </xdr:nvCxnSpPr>
      <xdr:spPr>
        <a:xfrm flipV="1">
          <a:off x="3098800" y="6163128"/>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21772</xdr:rowOff>
    </xdr:from>
    <xdr:to>
      <xdr:col>5</xdr:col>
      <xdr:colOff>600075</xdr:colOff>
      <xdr:row>38</xdr:row>
      <xdr:rowOff>123372</xdr:rowOff>
    </xdr:to>
    <xdr:sp macro="" textlink="">
      <xdr:nvSpPr>
        <xdr:cNvPr id="71" name="フローチャート : 判断 70"/>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108149</xdr:rowOff>
    </xdr:from>
    <xdr:ext cx="736600" cy="259045"/>
    <xdr:sp macro="" textlink="">
      <xdr:nvSpPr>
        <xdr:cNvPr id="72" name="テキスト ボックス 71"/>
        <xdr:cNvSpPr txBox="1"/>
      </xdr:nvSpPr>
      <xdr:spPr>
        <a:xfrm>
          <a:off x="3606800" y="662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132443</xdr:rowOff>
    </xdr:from>
    <xdr:to>
      <xdr:col>4</xdr:col>
      <xdr:colOff>346075</xdr:colOff>
      <xdr:row>36</xdr:row>
      <xdr:rowOff>143328</xdr:rowOff>
    </xdr:to>
    <xdr:cxnSp macro="">
      <xdr:nvCxnSpPr>
        <xdr:cNvPr id="73" name="直線コネクタ 72"/>
        <xdr:cNvCxnSpPr/>
      </xdr:nvCxnSpPr>
      <xdr:spPr>
        <a:xfrm>
          <a:off x="2209800" y="6304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97972</xdr:rowOff>
    </xdr:from>
    <xdr:to>
      <xdr:col>4</xdr:col>
      <xdr:colOff>396875</xdr:colOff>
      <xdr:row>39</xdr:row>
      <xdr:rowOff>28122</xdr:rowOff>
    </xdr:to>
    <xdr:sp macro="" textlink="">
      <xdr:nvSpPr>
        <xdr:cNvPr id="74" name="フローチャート : 判断 73"/>
        <xdr:cNvSpPr/>
      </xdr:nvSpPr>
      <xdr:spPr>
        <a:xfrm>
          <a:off x="3048000" y="661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12899</xdr:rowOff>
    </xdr:from>
    <xdr:ext cx="762000" cy="259045"/>
    <xdr:sp macro="" textlink="">
      <xdr:nvSpPr>
        <xdr:cNvPr id="75" name="テキスト ボックス 74"/>
        <xdr:cNvSpPr txBox="1"/>
      </xdr:nvSpPr>
      <xdr:spPr>
        <a:xfrm>
          <a:off x="2717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67128</xdr:rowOff>
    </xdr:from>
    <xdr:to>
      <xdr:col>3</xdr:col>
      <xdr:colOff>142875</xdr:colOff>
      <xdr:row>36</xdr:row>
      <xdr:rowOff>132443</xdr:rowOff>
    </xdr:to>
    <xdr:cxnSp macro="">
      <xdr:nvCxnSpPr>
        <xdr:cNvPr id="76" name="直線コネクタ 75"/>
        <xdr:cNvCxnSpPr/>
      </xdr:nvCxnSpPr>
      <xdr:spPr>
        <a:xfrm>
          <a:off x="1320800" y="6239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84364</xdr:rowOff>
    </xdr:from>
    <xdr:to>
      <xdr:col>3</xdr:col>
      <xdr:colOff>193675</xdr:colOff>
      <xdr:row>38</xdr:row>
      <xdr:rowOff>14514</xdr:rowOff>
    </xdr:to>
    <xdr:sp macro="" textlink="">
      <xdr:nvSpPr>
        <xdr:cNvPr id="77" name="フローチャート : 判断 76"/>
        <xdr:cNvSpPr/>
      </xdr:nvSpPr>
      <xdr:spPr>
        <a:xfrm>
          <a:off x="2159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170742</xdr:rowOff>
    </xdr:from>
    <xdr:ext cx="762000" cy="259045"/>
    <xdr:sp macro="" textlink="">
      <xdr:nvSpPr>
        <xdr:cNvPr id="78" name="テキスト ボックス 77"/>
        <xdr:cNvSpPr txBox="1"/>
      </xdr:nvSpPr>
      <xdr:spPr>
        <a:xfrm>
          <a:off x="1828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79" name="フローチャート : 判断 78"/>
        <xdr:cNvSpPr/>
      </xdr:nvSpPr>
      <xdr:spPr>
        <a:xfrm>
          <a:off x="1270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162577</xdr:rowOff>
    </xdr:from>
    <xdr:ext cx="762000" cy="259045"/>
    <xdr:sp macro="" textlink="">
      <xdr:nvSpPr>
        <xdr:cNvPr id="80" name="テキスト ボックス 79"/>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144236</xdr:rowOff>
    </xdr:from>
    <xdr:to>
      <xdr:col>7</xdr:col>
      <xdr:colOff>66675</xdr:colOff>
      <xdr:row>36</xdr:row>
      <xdr:rowOff>74386</xdr:rowOff>
    </xdr:to>
    <xdr:sp macro="" textlink="">
      <xdr:nvSpPr>
        <xdr:cNvPr id="86" name="円/楕円 85"/>
        <xdr:cNvSpPr/>
      </xdr:nvSpPr>
      <xdr:spPr>
        <a:xfrm>
          <a:off x="47752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160763</xdr:rowOff>
    </xdr:from>
    <xdr:ext cx="762000" cy="259045"/>
    <xdr:sp macro="" textlink="">
      <xdr:nvSpPr>
        <xdr:cNvPr id="87" name="人件費該当値テキスト"/>
        <xdr:cNvSpPr txBox="1"/>
      </xdr:nvSpPr>
      <xdr:spPr>
        <a:xfrm>
          <a:off x="49149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111578</xdr:rowOff>
    </xdr:from>
    <xdr:to>
      <xdr:col>5</xdr:col>
      <xdr:colOff>600075</xdr:colOff>
      <xdr:row>36</xdr:row>
      <xdr:rowOff>41728</xdr:rowOff>
    </xdr:to>
    <xdr:sp macro="" textlink="">
      <xdr:nvSpPr>
        <xdr:cNvPr id="88" name="円/楕円 87"/>
        <xdr:cNvSpPr/>
      </xdr:nvSpPr>
      <xdr:spPr>
        <a:xfrm>
          <a:off x="3937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51905</xdr:rowOff>
    </xdr:from>
    <xdr:ext cx="736600" cy="259045"/>
    <xdr:sp macro="" textlink="">
      <xdr:nvSpPr>
        <xdr:cNvPr id="89" name="テキスト ボックス 88"/>
        <xdr:cNvSpPr txBox="1"/>
      </xdr:nvSpPr>
      <xdr:spPr>
        <a:xfrm>
          <a:off x="3606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92528</xdr:rowOff>
    </xdr:from>
    <xdr:to>
      <xdr:col>4</xdr:col>
      <xdr:colOff>396875</xdr:colOff>
      <xdr:row>37</xdr:row>
      <xdr:rowOff>22678</xdr:rowOff>
    </xdr:to>
    <xdr:sp macro="" textlink="">
      <xdr:nvSpPr>
        <xdr:cNvPr id="90" name="円/楕円 89"/>
        <xdr:cNvSpPr/>
      </xdr:nvSpPr>
      <xdr:spPr>
        <a:xfrm>
          <a:off x="3048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32855</xdr:rowOff>
    </xdr:from>
    <xdr:ext cx="762000" cy="259045"/>
    <xdr:sp macro="" textlink="">
      <xdr:nvSpPr>
        <xdr:cNvPr id="91" name="テキスト ボックス 90"/>
        <xdr:cNvSpPr txBox="1"/>
      </xdr:nvSpPr>
      <xdr:spPr>
        <a:xfrm>
          <a:off x="2717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81643</xdr:rowOff>
    </xdr:from>
    <xdr:to>
      <xdr:col>3</xdr:col>
      <xdr:colOff>193675</xdr:colOff>
      <xdr:row>37</xdr:row>
      <xdr:rowOff>11793</xdr:rowOff>
    </xdr:to>
    <xdr:sp macro="" textlink="">
      <xdr:nvSpPr>
        <xdr:cNvPr id="92" name="円/楕円 91"/>
        <xdr:cNvSpPr/>
      </xdr:nvSpPr>
      <xdr:spPr>
        <a:xfrm>
          <a:off x="2159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21970</xdr:rowOff>
    </xdr:from>
    <xdr:ext cx="762000" cy="259045"/>
    <xdr:sp macro="" textlink="">
      <xdr:nvSpPr>
        <xdr:cNvPr id="93" name="テキスト ボックス 92"/>
        <xdr:cNvSpPr txBox="1"/>
      </xdr:nvSpPr>
      <xdr:spPr>
        <a:xfrm>
          <a:off x="1828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16328</xdr:rowOff>
    </xdr:from>
    <xdr:to>
      <xdr:col>1</xdr:col>
      <xdr:colOff>676275</xdr:colOff>
      <xdr:row>36</xdr:row>
      <xdr:rowOff>117928</xdr:rowOff>
    </xdr:to>
    <xdr:sp macro="" textlink="">
      <xdr:nvSpPr>
        <xdr:cNvPr id="94" name="円/楕円 93"/>
        <xdr:cNvSpPr/>
      </xdr:nvSpPr>
      <xdr:spPr>
        <a:xfrm>
          <a:off x="1270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128105</xdr:rowOff>
    </xdr:from>
    <xdr:ext cx="762000" cy="259045"/>
    <xdr:sp macro="" textlink="">
      <xdr:nvSpPr>
        <xdr:cNvPr id="95" name="テキスト ボックス 94"/>
        <xdr:cNvSpPr txBox="1"/>
      </xdr:nvSpPr>
      <xdr:spPr>
        <a:xfrm>
          <a:off x="939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類似団体の中間に位置しているが、物品等の一元管理等により、更なるコスト削減に努める。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21</xdr:row>
      <xdr:rowOff>167822</xdr:rowOff>
    </xdr:to>
    <xdr:cxnSp macro="">
      <xdr:nvCxnSpPr>
        <xdr:cNvPr id="125" name="直線コネクタ 124"/>
        <xdr:cNvCxnSpPr/>
      </xdr:nvCxnSpPr>
      <xdr:spPr>
        <a:xfrm flipV="1">
          <a:off x="16510000" y="23640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6"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7" name="直線コネクタ 126"/>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8"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9" name="直線コネクタ 128"/>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140607</xdr:rowOff>
    </xdr:from>
    <xdr:to>
      <xdr:col>24</xdr:col>
      <xdr:colOff>31750</xdr:colOff>
      <xdr:row>16</xdr:row>
      <xdr:rowOff>45357</xdr:rowOff>
    </xdr:to>
    <xdr:cxnSp macro="">
      <xdr:nvCxnSpPr>
        <xdr:cNvPr id="130" name="直線コネクタ 129"/>
        <xdr:cNvCxnSpPr/>
      </xdr:nvCxnSpPr>
      <xdr:spPr>
        <a:xfrm>
          <a:off x="15671800" y="27123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1"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2" name="フローチャート : 判断 131"/>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129721</xdr:rowOff>
    </xdr:from>
    <xdr:to>
      <xdr:col>22</xdr:col>
      <xdr:colOff>565150</xdr:colOff>
      <xdr:row>15</xdr:row>
      <xdr:rowOff>140607</xdr:rowOff>
    </xdr:to>
    <xdr:cxnSp macro="">
      <xdr:nvCxnSpPr>
        <xdr:cNvPr id="133" name="直線コネクタ 132"/>
        <xdr:cNvCxnSpPr/>
      </xdr:nvCxnSpPr>
      <xdr:spPr>
        <a:xfrm>
          <a:off x="14782800" y="27014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4" name="フローチャート : 判断 133"/>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5" name="テキスト ボックス 134"/>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53521</xdr:rowOff>
    </xdr:from>
    <xdr:to>
      <xdr:col>21</xdr:col>
      <xdr:colOff>361950</xdr:colOff>
      <xdr:row>15</xdr:row>
      <xdr:rowOff>129721</xdr:rowOff>
    </xdr:to>
    <xdr:cxnSp macro="">
      <xdr:nvCxnSpPr>
        <xdr:cNvPr id="136" name="直線コネクタ 135"/>
        <xdr:cNvCxnSpPr/>
      </xdr:nvCxnSpPr>
      <xdr:spPr>
        <a:xfrm>
          <a:off x="13893800" y="26252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7" name="フローチャート : 判断 136"/>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59163</xdr:rowOff>
    </xdr:from>
    <xdr:ext cx="762000" cy="259045"/>
    <xdr:sp macro="" textlink="">
      <xdr:nvSpPr>
        <xdr:cNvPr id="138" name="テキスト ボックス 137"/>
        <xdr:cNvSpPr txBox="1"/>
      </xdr:nvSpPr>
      <xdr:spPr>
        <a:xfrm>
          <a:off x="14401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53521</xdr:rowOff>
    </xdr:from>
    <xdr:to>
      <xdr:col>20</xdr:col>
      <xdr:colOff>158750</xdr:colOff>
      <xdr:row>15</xdr:row>
      <xdr:rowOff>53521</xdr:rowOff>
    </xdr:to>
    <xdr:cxnSp macro="">
      <xdr:nvCxnSpPr>
        <xdr:cNvPr id="139" name="直線コネクタ 138"/>
        <xdr:cNvCxnSpPr/>
      </xdr:nvCxnSpPr>
      <xdr:spPr>
        <a:xfrm>
          <a:off x="13004800" y="26252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40" name="フローチャート : 判断 139"/>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121756</xdr:rowOff>
    </xdr:from>
    <xdr:ext cx="762000" cy="259045"/>
    <xdr:sp macro="" textlink="">
      <xdr:nvSpPr>
        <xdr:cNvPr id="141" name="テキスト ボックス 140"/>
        <xdr:cNvSpPr txBox="1"/>
      </xdr:nvSpPr>
      <xdr:spPr>
        <a:xfrm>
          <a:off x="13512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24493</xdr:rowOff>
    </xdr:from>
    <xdr:to>
      <xdr:col>19</xdr:col>
      <xdr:colOff>6350</xdr:colOff>
      <xdr:row>15</xdr:row>
      <xdr:rowOff>126093</xdr:rowOff>
    </xdr:to>
    <xdr:sp macro="" textlink="">
      <xdr:nvSpPr>
        <xdr:cNvPr id="142" name="フローチャート : 判断 141"/>
        <xdr:cNvSpPr/>
      </xdr:nvSpPr>
      <xdr:spPr>
        <a:xfrm>
          <a:off x="12954000" y="259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110870</xdr:rowOff>
    </xdr:from>
    <xdr:ext cx="762000" cy="259045"/>
    <xdr:sp macro="" textlink="">
      <xdr:nvSpPr>
        <xdr:cNvPr id="143" name="テキスト ボックス 142"/>
        <xdr:cNvSpPr txBox="1"/>
      </xdr:nvSpPr>
      <xdr:spPr>
        <a:xfrm>
          <a:off x="12623800" y="268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166007</xdr:rowOff>
    </xdr:from>
    <xdr:to>
      <xdr:col>24</xdr:col>
      <xdr:colOff>82550</xdr:colOff>
      <xdr:row>16</xdr:row>
      <xdr:rowOff>96157</xdr:rowOff>
    </xdr:to>
    <xdr:sp macro="" textlink="">
      <xdr:nvSpPr>
        <xdr:cNvPr id="149" name="円/楕円 148"/>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11084</xdr:rowOff>
    </xdr:from>
    <xdr:ext cx="762000" cy="259045"/>
    <xdr:sp macro="" textlink="">
      <xdr:nvSpPr>
        <xdr:cNvPr id="150" name="物件費該当値テキスト"/>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89807</xdr:rowOff>
    </xdr:from>
    <xdr:to>
      <xdr:col>22</xdr:col>
      <xdr:colOff>615950</xdr:colOff>
      <xdr:row>16</xdr:row>
      <xdr:rowOff>19957</xdr:rowOff>
    </xdr:to>
    <xdr:sp macro="" textlink="">
      <xdr:nvSpPr>
        <xdr:cNvPr id="151" name="円/楕円 150"/>
        <xdr:cNvSpPr/>
      </xdr:nvSpPr>
      <xdr:spPr>
        <a:xfrm>
          <a:off x="15621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30134</xdr:rowOff>
    </xdr:from>
    <xdr:ext cx="736600" cy="259045"/>
    <xdr:sp macro="" textlink="">
      <xdr:nvSpPr>
        <xdr:cNvPr id="152" name="テキスト ボックス 151"/>
        <xdr:cNvSpPr txBox="1"/>
      </xdr:nvSpPr>
      <xdr:spPr>
        <a:xfrm>
          <a:off x="15290800" y="243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78921</xdr:rowOff>
    </xdr:from>
    <xdr:to>
      <xdr:col>21</xdr:col>
      <xdr:colOff>412750</xdr:colOff>
      <xdr:row>16</xdr:row>
      <xdr:rowOff>9071</xdr:rowOff>
    </xdr:to>
    <xdr:sp macro="" textlink="">
      <xdr:nvSpPr>
        <xdr:cNvPr id="153" name="円/楕円 152"/>
        <xdr:cNvSpPr/>
      </xdr:nvSpPr>
      <xdr:spPr>
        <a:xfrm>
          <a:off x="14732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19248</xdr:rowOff>
    </xdr:from>
    <xdr:ext cx="762000" cy="259045"/>
    <xdr:sp macro="" textlink="">
      <xdr:nvSpPr>
        <xdr:cNvPr id="154" name="テキスト ボックス 153"/>
        <xdr:cNvSpPr txBox="1"/>
      </xdr:nvSpPr>
      <xdr:spPr>
        <a:xfrm>
          <a:off x="14401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2721</xdr:rowOff>
    </xdr:from>
    <xdr:to>
      <xdr:col>20</xdr:col>
      <xdr:colOff>209550</xdr:colOff>
      <xdr:row>15</xdr:row>
      <xdr:rowOff>104321</xdr:rowOff>
    </xdr:to>
    <xdr:sp macro="" textlink="">
      <xdr:nvSpPr>
        <xdr:cNvPr id="155" name="円/楕円 154"/>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114498</xdr:rowOff>
    </xdr:from>
    <xdr:ext cx="762000" cy="259045"/>
    <xdr:sp macro="" textlink="">
      <xdr:nvSpPr>
        <xdr:cNvPr id="156" name="テキスト ボックス 155"/>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2721</xdr:rowOff>
    </xdr:from>
    <xdr:to>
      <xdr:col>19</xdr:col>
      <xdr:colOff>6350</xdr:colOff>
      <xdr:row>15</xdr:row>
      <xdr:rowOff>104321</xdr:rowOff>
    </xdr:to>
    <xdr:sp macro="" textlink="">
      <xdr:nvSpPr>
        <xdr:cNvPr id="157" name="円/楕円 156"/>
        <xdr:cNvSpPr/>
      </xdr:nvSpPr>
      <xdr:spPr>
        <a:xfrm>
          <a:off x="12954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114498</xdr:rowOff>
    </xdr:from>
    <xdr:ext cx="762000" cy="259045"/>
    <xdr:sp macro="" textlink="">
      <xdr:nvSpPr>
        <xdr:cNvPr id="158" name="テキスト ボックス 157"/>
        <xdr:cNvSpPr txBox="1"/>
      </xdr:nvSpPr>
      <xdr:spPr>
        <a:xfrm>
          <a:off x="12623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今後も、財政を圧迫することのないよう十分精査し、健全な財政運営に努める。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3" name="直線コネクタ 172"/>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4" name="テキスト ボックス 173"/>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8" name="テキスト ボックス 177"/>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98425</xdr:rowOff>
    </xdr:to>
    <xdr:cxnSp macro="">
      <xdr:nvCxnSpPr>
        <xdr:cNvPr id="182" name="直線コネクタ 181"/>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70502</xdr:rowOff>
    </xdr:from>
    <xdr:ext cx="762000" cy="259045"/>
    <xdr:sp macro="" textlink="">
      <xdr:nvSpPr>
        <xdr:cNvPr id="183"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61</xdr:row>
      <xdr:rowOff>98425</xdr:rowOff>
    </xdr:from>
    <xdr:to>
      <xdr:col>7</xdr:col>
      <xdr:colOff>104775</xdr:colOff>
      <xdr:row>61</xdr:row>
      <xdr:rowOff>98425</xdr:rowOff>
    </xdr:to>
    <xdr:cxnSp macro="">
      <xdr:nvCxnSpPr>
        <xdr:cNvPr id="184" name="直線コネクタ 183"/>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53</xdr:row>
      <xdr:rowOff>155575</xdr:rowOff>
    </xdr:to>
    <xdr:cxnSp macro="">
      <xdr:nvCxnSpPr>
        <xdr:cNvPr id="187" name="直線コネクタ 186"/>
        <xdr:cNvCxnSpPr/>
      </xdr:nvCxnSpPr>
      <xdr:spPr>
        <a:xfrm flipV="1">
          <a:off x="3987800" y="915670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88"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9" name="フローチャート : 判断 188"/>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98425</xdr:rowOff>
    </xdr:from>
    <xdr:to>
      <xdr:col>5</xdr:col>
      <xdr:colOff>549275</xdr:colOff>
      <xdr:row>53</xdr:row>
      <xdr:rowOff>155575</xdr:rowOff>
    </xdr:to>
    <xdr:cxnSp macro="">
      <xdr:nvCxnSpPr>
        <xdr:cNvPr id="190" name="直線コネクタ 189"/>
        <xdr:cNvCxnSpPr/>
      </xdr:nvCxnSpPr>
      <xdr:spPr>
        <a:xfrm>
          <a:off x="3098800" y="91852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104775</xdr:rowOff>
    </xdr:from>
    <xdr:to>
      <xdr:col>5</xdr:col>
      <xdr:colOff>600075</xdr:colOff>
      <xdr:row>57</xdr:row>
      <xdr:rowOff>34925</xdr:rowOff>
    </xdr:to>
    <xdr:sp macro="" textlink="">
      <xdr:nvSpPr>
        <xdr:cNvPr id="191" name="フローチャート : 判断 190"/>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19702</xdr:rowOff>
    </xdr:from>
    <xdr:ext cx="736600" cy="259045"/>
    <xdr:sp macro="" textlink="">
      <xdr:nvSpPr>
        <xdr:cNvPr id="192" name="テキスト ボックス 191"/>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12700</xdr:rowOff>
    </xdr:from>
    <xdr:to>
      <xdr:col>4</xdr:col>
      <xdr:colOff>346075</xdr:colOff>
      <xdr:row>53</xdr:row>
      <xdr:rowOff>98425</xdr:rowOff>
    </xdr:to>
    <xdr:cxnSp macro="">
      <xdr:nvCxnSpPr>
        <xdr:cNvPr id="193" name="直線コネクタ 192"/>
        <xdr:cNvCxnSpPr/>
      </xdr:nvCxnSpPr>
      <xdr:spPr>
        <a:xfrm>
          <a:off x="2209800" y="90995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47625</xdr:rowOff>
    </xdr:from>
    <xdr:to>
      <xdr:col>4</xdr:col>
      <xdr:colOff>396875</xdr:colOff>
      <xdr:row>56</xdr:row>
      <xdr:rowOff>149225</xdr:rowOff>
    </xdr:to>
    <xdr:sp macro="" textlink="">
      <xdr:nvSpPr>
        <xdr:cNvPr id="194" name="フローチャート : 判断 193"/>
        <xdr:cNvSpPr/>
      </xdr:nvSpPr>
      <xdr:spPr>
        <a:xfrm>
          <a:off x="3048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134002</xdr:rowOff>
    </xdr:from>
    <xdr:ext cx="762000" cy="259045"/>
    <xdr:sp macro="" textlink="">
      <xdr:nvSpPr>
        <xdr:cNvPr id="195" name="テキスト ボックス 194"/>
        <xdr:cNvSpPr txBox="1"/>
      </xdr:nvSpPr>
      <xdr:spPr>
        <a:xfrm>
          <a:off x="2717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12700</xdr:rowOff>
    </xdr:from>
    <xdr:to>
      <xdr:col>3</xdr:col>
      <xdr:colOff>142875</xdr:colOff>
      <xdr:row>53</xdr:row>
      <xdr:rowOff>127000</xdr:rowOff>
    </xdr:to>
    <xdr:cxnSp macro="">
      <xdr:nvCxnSpPr>
        <xdr:cNvPr id="196" name="直線コネクタ 195"/>
        <xdr:cNvCxnSpPr/>
      </xdr:nvCxnSpPr>
      <xdr:spPr>
        <a:xfrm flipV="1">
          <a:off x="1320800" y="9099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7" name="フローチャート : 判断 196"/>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198" name="テキスト ボックス 197"/>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9" name="フローチャート : 判断 198"/>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200" name="テキスト ボックス 199"/>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19050</xdr:rowOff>
    </xdr:from>
    <xdr:to>
      <xdr:col>7</xdr:col>
      <xdr:colOff>66675</xdr:colOff>
      <xdr:row>53</xdr:row>
      <xdr:rowOff>120650</xdr:rowOff>
    </xdr:to>
    <xdr:sp macro="" textlink="">
      <xdr:nvSpPr>
        <xdr:cNvPr id="206" name="円/楕円 205"/>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99077</xdr:rowOff>
    </xdr:from>
    <xdr:ext cx="762000" cy="259045"/>
    <xdr:sp macro="" textlink="">
      <xdr:nvSpPr>
        <xdr:cNvPr id="207" name="扶助費該当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104775</xdr:rowOff>
    </xdr:from>
    <xdr:to>
      <xdr:col>5</xdr:col>
      <xdr:colOff>600075</xdr:colOff>
      <xdr:row>54</xdr:row>
      <xdr:rowOff>34925</xdr:rowOff>
    </xdr:to>
    <xdr:sp macro="" textlink="">
      <xdr:nvSpPr>
        <xdr:cNvPr id="208" name="円/楕円 207"/>
        <xdr:cNvSpPr/>
      </xdr:nvSpPr>
      <xdr:spPr>
        <a:xfrm>
          <a:off x="3937000" y="919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45102</xdr:rowOff>
    </xdr:from>
    <xdr:ext cx="736600" cy="259045"/>
    <xdr:sp macro="" textlink="">
      <xdr:nvSpPr>
        <xdr:cNvPr id="209" name="テキスト ボックス 208"/>
        <xdr:cNvSpPr txBox="1"/>
      </xdr:nvSpPr>
      <xdr:spPr>
        <a:xfrm>
          <a:off x="3606800" y="8960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47625</xdr:rowOff>
    </xdr:from>
    <xdr:to>
      <xdr:col>4</xdr:col>
      <xdr:colOff>396875</xdr:colOff>
      <xdr:row>53</xdr:row>
      <xdr:rowOff>149225</xdr:rowOff>
    </xdr:to>
    <xdr:sp macro="" textlink="">
      <xdr:nvSpPr>
        <xdr:cNvPr id="210" name="円/楕円 209"/>
        <xdr:cNvSpPr/>
      </xdr:nvSpPr>
      <xdr:spPr>
        <a:xfrm>
          <a:off x="3048000" y="913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159402</xdr:rowOff>
    </xdr:from>
    <xdr:ext cx="762000" cy="259045"/>
    <xdr:sp macro="" textlink="">
      <xdr:nvSpPr>
        <xdr:cNvPr id="211" name="テキスト ボックス 210"/>
        <xdr:cNvSpPr txBox="1"/>
      </xdr:nvSpPr>
      <xdr:spPr>
        <a:xfrm>
          <a:off x="2717800" y="890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133350</xdr:rowOff>
    </xdr:from>
    <xdr:to>
      <xdr:col>3</xdr:col>
      <xdr:colOff>193675</xdr:colOff>
      <xdr:row>53</xdr:row>
      <xdr:rowOff>63500</xdr:rowOff>
    </xdr:to>
    <xdr:sp macro="" textlink="">
      <xdr:nvSpPr>
        <xdr:cNvPr id="212" name="円/楕円 211"/>
        <xdr:cNvSpPr/>
      </xdr:nvSpPr>
      <xdr:spPr>
        <a:xfrm>
          <a:off x="2159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73677</xdr:rowOff>
    </xdr:from>
    <xdr:ext cx="762000" cy="259045"/>
    <xdr:sp macro="" textlink="">
      <xdr:nvSpPr>
        <xdr:cNvPr id="213" name="テキスト ボックス 212"/>
        <xdr:cNvSpPr txBox="1"/>
      </xdr:nvSpPr>
      <xdr:spPr>
        <a:xfrm>
          <a:off x="1828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76200</xdr:rowOff>
    </xdr:from>
    <xdr:to>
      <xdr:col>1</xdr:col>
      <xdr:colOff>676275</xdr:colOff>
      <xdr:row>54</xdr:row>
      <xdr:rowOff>6350</xdr:rowOff>
    </xdr:to>
    <xdr:sp macro="" textlink="">
      <xdr:nvSpPr>
        <xdr:cNvPr id="214" name="円/楕円 213"/>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16527</xdr:rowOff>
    </xdr:from>
    <xdr:ext cx="762000" cy="259045"/>
    <xdr:sp macro="" textlink="">
      <xdr:nvSpPr>
        <xdr:cNvPr id="215" name="テキスト ボックス 214"/>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下水道事業については、経費を節減するとともに加入促進を図り、国民健康保険事業においても、財政状況の悪化に伴い、赤字補填的な操出金も多額になっていく傾向にあるので、経費を節減し、適正な運営に努め、普通会計の負担を軽減する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78994</xdr:rowOff>
    </xdr:from>
    <xdr:to>
      <xdr:col>24</xdr:col>
      <xdr:colOff>31750</xdr:colOff>
      <xdr:row>61</xdr:row>
      <xdr:rowOff>170434</xdr:rowOff>
    </xdr:to>
    <xdr:cxnSp macro="">
      <xdr:nvCxnSpPr>
        <xdr:cNvPr id="241" name="直線コネクタ 240"/>
        <xdr:cNvCxnSpPr/>
      </xdr:nvCxnSpPr>
      <xdr:spPr>
        <a:xfrm flipV="1">
          <a:off x="16510000" y="9165844"/>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142511</xdr:rowOff>
    </xdr:from>
    <xdr:ext cx="762000" cy="259045"/>
    <xdr:sp macro="" textlink="">
      <xdr:nvSpPr>
        <xdr:cNvPr id="242" name="その他最小値テキスト"/>
        <xdr:cNvSpPr txBox="1"/>
      </xdr:nvSpPr>
      <xdr:spPr>
        <a:xfrm>
          <a:off x="16598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628650</xdr:colOff>
      <xdr:row>61</xdr:row>
      <xdr:rowOff>170434</xdr:rowOff>
    </xdr:from>
    <xdr:to>
      <xdr:col>24</xdr:col>
      <xdr:colOff>120650</xdr:colOff>
      <xdr:row>61</xdr:row>
      <xdr:rowOff>170434</xdr:rowOff>
    </xdr:to>
    <xdr:cxnSp macro="">
      <xdr:nvCxnSpPr>
        <xdr:cNvPr id="243" name="直線コネクタ 242"/>
        <xdr:cNvCxnSpPr/>
      </xdr:nvCxnSpPr>
      <xdr:spPr>
        <a:xfrm>
          <a:off x="16421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165371</xdr:rowOff>
    </xdr:from>
    <xdr:ext cx="762000" cy="259045"/>
    <xdr:sp macro="" textlink="">
      <xdr:nvSpPr>
        <xdr:cNvPr id="244"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78994</xdr:rowOff>
    </xdr:from>
    <xdr:to>
      <xdr:col>24</xdr:col>
      <xdr:colOff>120650</xdr:colOff>
      <xdr:row>53</xdr:row>
      <xdr:rowOff>78994</xdr:rowOff>
    </xdr:to>
    <xdr:cxnSp macro="">
      <xdr:nvCxnSpPr>
        <xdr:cNvPr id="245" name="直線コネクタ 244"/>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51562</xdr:rowOff>
    </xdr:from>
    <xdr:to>
      <xdr:col>24</xdr:col>
      <xdr:colOff>31750</xdr:colOff>
      <xdr:row>53</xdr:row>
      <xdr:rowOff>88138</xdr:rowOff>
    </xdr:to>
    <xdr:cxnSp macro="">
      <xdr:nvCxnSpPr>
        <xdr:cNvPr id="246" name="直線コネクタ 245"/>
        <xdr:cNvCxnSpPr/>
      </xdr:nvCxnSpPr>
      <xdr:spPr>
        <a:xfrm>
          <a:off x="15671800" y="91384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36847</xdr:rowOff>
    </xdr:from>
    <xdr:ext cx="762000" cy="259045"/>
    <xdr:sp macro="" textlink="">
      <xdr:nvSpPr>
        <xdr:cNvPr id="247" name="その他平均値テキスト"/>
        <xdr:cNvSpPr txBox="1"/>
      </xdr:nvSpPr>
      <xdr:spPr>
        <a:xfrm>
          <a:off x="16598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48" name="フローチャート : 判断 247"/>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51562</xdr:rowOff>
    </xdr:from>
    <xdr:to>
      <xdr:col>22</xdr:col>
      <xdr:colOff>565150</xdr:colOff>
      <xdr:row>55</xdr:row>
      <xdr:rowOff>92710</xdr:rowOff>
    </xdr:to>
    <xdr:cxnSp macro="">
      <xdr:nvCxnSpPr>
        <xdr:cNvPr id="249" name="直線コネクタ 248"/>
        <xdr:cNvCxnSpPr/>
      </xdr:nvCxnSpPr>
      <xdr:spPr>
        <a:xfrm flipV="1">
          <a:off x="14782800" y="9138412"/>
          <a:ext cx="8890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19050</xdr:rowOff>
    </xdr:from>
    <xdr:to>
      <xdr:col>22</xdr:col>
      <xdr:colOff>615950</xdr:colOff>
      <xdr:row>57</xdr:row>
      <xdr:rowOff>120650</xdr:rowOff>
    </xdr:to>
    <xdr:sp macro="" textlink="">
      <xdr:nvSpPr>
        <xdr:cNvPr id="250" name="フローチャート : 判断 249"/>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51" name="テキスト ボックス 250"/>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46990</xdr:rowOff>
    </xdr:from>
    <xdr:to>
      <xdr:col>21</xdr:col>
      <xdr:colOff>361950</xdr:colOff>
      <xdr:row>55</xdr:row>
      <xdr:rowOff>92710</xdr:rowOff>
    </xdr:to>
    <xdr:cxnSp macro="">
      <xdr:nvCxnSpPr>
        <xdr:cNvPr id="252" name="直線コネクタ 251"/>
        <xdr:cNvCxnSpPr/>
      </xdr:nvCxnSpPr>
      <xdr:spPr>
        <a:xfrm>
          <a:off x="13893800" y="947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9906</xdr:rowOff>
    </xdr:from>
    <xdr:to>
      <xdr:col>21</xdr:col>
      <xdr:colOff>412750</xdr:colOff>
      <xdr:row>57</xdr:row>
      <xdr:rowOff>111506</xdr:rowOff>
    </xdr:to>
    <xdr:sp macro="" textlink="">
      <xdr:nvSpPr>
        <xdr:cNvPr id="253" name="フローチャート : 判断 252"/>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96283</xdr:rowOff>
    </xdr:from>
    <xdr:ext cx="762000" cy="259045"/>
    <xdr:sp macro="" textlink="">
      <xdr:nvSpPr>
        <xdr:cNvPr id="254" name="テキスト ボックス 253"/>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46990</xdr:rowOff>
    </xdr:from>
    <xdr:to>
      <xdr:col>20</xdr:col>
      <xdr:colOff>158750</xdr:colOff>
      <xdr:row>55</xdr:row>
      <xdr:rowOff>147574</xdr:rowOff>
    </xdr:to>
    <xdr:cxnSp macro="">
      <xdr:nvCxnSpPr>
        <xdr:cNvPr id="255" name="直線コネクタ 254"/>
        <xdr:cNvCxnSpPr/>
      </xdr:nvCxnSpPr>
      <xdr:spPr>
        <a:xfrm flipV="1">
          <a:off x="13004800" y="947674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56" name="フローチャート : 判断 255"/>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57" name="テキスト ボックス 256"/>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55626</xdr:rowOff>
    </xdr:from>
    <xdr:to>
      <xdr:col>19</xdr:col>
      <xdr:colOff>6350</xdr:colOff>
      <xdr:row>57</xdr:row>
      <xdr:rowOff>157226</xdr:rowOff>
    </xdr:to>
    <xdr:sp macro="" textlink="">
      <xdr:nvSpPr>
        <xdr:cNvPr id="258" name="フローチャート : 判断 257"/>
        <xdr:cNvSpPr/>
      </xdr:nvSpPr>
      <xdr:spPr>
        <a:xfrm>
          <a:off x="12954000" y="982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142003</xdr:rowOff>
    </xdr:from>
    <xdr:ext cx="762000" cy="259045"/>
    <xdr:sp macro="" textlink="">
      <xdr:nvSpPr>
        <xdr:cNvPr id="259" name="テキスト ボックス 258"/>
        <xdr:cNvSpPr txBox="1"/>
      </xdr:nvSpPr>
      <xdr:spPr>
        <a:xfrm>
          <a:off x="12623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53</xdr:row>
      <xdr:rowOff>37338</xdr:rowOff>
    </xdr:from>
    <xdr:to>
      <xdr:col>24</xdr:col>
      <xdr:colOff>82550</xdr:colOff>
      <xdr:row>53</xdr:row>
      <xdr:rowOff>138938</xdr:rowOff>
    </xdr:to>
    <xdr:sp macro="" textlink="">
      <xdr:nvSpPr>
        <xdr:cNvPr id="265" name="円/楕円 264"/>
        <xdr:cNvSpPr/>
      </xdr:nvSpPr>
      <xdr:spPr>
        <a:xfrm>
          <a:off x="16459200" y="912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117365</xdr:rowOff>
    </xdr:from>
    <xdr:ext cx="762000" cy="259045"/>
    <xdr:sp macro="" textlink="">
      <xdr:nvSpPr>
        <xdr:cNvPr id="266" name="その他該当値テキスト"/>
        <xdr:cNvSpPr txBox="1"/>
      </xdr:nvSpPr>
      <xdr:spPr>
        <a:xfrm>
          <a:off x="16598900" y="90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762</xdr:rowOff>
    </xdr:from>
    <xdr:to>
      <xdr:col>22</xdr:col>
      <xdr:colOff>615950</xdr:colOff>
      <xdr:row>53</xdr:row>
      <xdr:rowOff>102362</xdr:rowOff>
    </xdr:to>
    <xdr:sp macro="" textlink="">
      <xdr:nvSpPr>
        <xdr:cNvPr id="267" name="円/楕円 266"/>
        <xdr:cNvSpPr/>
      </xdr:nvSpPr>
      <xdr:spPr>
        <a:xfrm>
          <a:off x="15621000" y="908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112539</xdr:rowOff>
    </xdr:from>
    <xdr:ext cx="736600" cy="259045"/>
    <xdr:sp macro="" textlink="">
      <xdr:nvSpPr>
        <xdr:cNvPr id="268" name="テキスト ボックス 267"/>
        <xdr:cNvSpPr txBox="1"/>
      </xdr:nvSpPr>
      <xdr:spPr>
        <a:xfrm>
          <a:off x="15290800" y="885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41910</xdr:rowOff>
    </xdr:from>
    <xdr:to>
      <xdr:col>21</xdr:col>
      <xdr:colOff>412750</xdr:colOff>
      <xdr:row>55</xdr:row>
      <xdr:rowOff>143510</xdr:rowOff>
    </xdr:to>
    <xdr:sp macro="" textlink="">
      <xdr:nvSpPr>
        <xdr:cNvPr id="269" name="円/楕円 268"/>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153687</xdr:rowOff>
    </xdr:from>
    <xdr:ext cx="762000" cy="259045"/>
    <xdr:sp macro="" textlink="">
      <xdr:nvSpPr>
        <xdr:cNvPr id="270" name="テキスト ボックス 269"/>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167640</xdr:rowOff>
    </xdr:from>
    <xdr:to>
      <xdr:col>20</xdr:col>
      <xdr:colOff>209550</xdr:colOff>
      <xdr:row>55</xdr:row>
      <xdr:rowOff>97790</xdr:rowOff>
    </xdr:to>
    <xdr:sp macro="" textlink="">
      <xdr:nvSpPr>
        <xdr:cNvPr id="271" name="円/楕円 270"/>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107967</xdr:rowOff>
    </xdr:from>
    <xdr:ext cx="762000" cy="259045"/>
    <xdr:sp macro="" textlink="">
      <xdr:nvSpPr>
        <xdr:cNvPr id="272" name="テキスト ボックス 271"/>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96774</xdr:rowOff>
    </xdr:from>
    <xdr:to>
      <xdr:col>19</xdr:col>
      <xdr:colOff>6350</xdr:colOff>
      <xdr:row>56</xdr:row>
      <xdr:rowOff>26924</xdr:rowOff>
    </xdr:to>
    <xdr:sp macro="" textlink="">
      <xdr:nvSpPr>
        <xdr:cNvPr id="273" name="円/楕円 272"/>
        <xdr:cNvSpPr/>
      </xdr:nvSpPr>
      <xdr:spPr>
        <a:xfrm>
          <a:off x="12954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37101</xdr:rowOff>
    </xdr:from>
    <xdr:ext cx="762000" cy="259045"/>
    <xdr:sp macro="" textlink="">
      <xdr:nvSpPr>
        <xdr:cNvPr id="274" name="テキスト ボックス 273"/>
        <xdr:cNvSpPr txBox="1"/>
      </xdr:nvSpPr>
      <xdr:spPr>
        <a:xfrm>
          <a:off x="12623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比較的上位に位置しているが、今後も補助金等の見直しを図り削減に努める。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42</xdr:row>
      <xdr:rowOff>12700</xdr:rowOff>
    </xdr:to>
    <xdr:cxnSp macro="">
      <xdr:nvCxnSpPr>
        <xdr:cNvPr id="299" name="直線コネクタ 298"/>
        <xdr:cNvCxnSpPr/>
      </xdr:nvCxnSpPr>
      <xdr:spPr>
        <a:xfrm flipV="1">
          <a:off x="16510000" y="5837428"/>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0"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1" name="直線コネクタ 300"/>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2"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3" name="直線コネクタ 302"/>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156718</xdr:rowOff>
    </xdr:from>
    <xdr:to>
      <xdr:col>24</xdr:col>
      <xdr:colOff>31750</xdr:colOff>
      <xdr:row>36</xdr:row>
      <xdr:rowOff>3556</xdr:rowOff>
    </xdr:to>
    <xdr:cxnSp macro="">
      <xdr:nvCxnSpPr>
        <xdr:cNvPr id="304" name="直線コネクタ 303"/>
        <xdr:cNvCxnSpPr/>
      </xdr:nvCxnSpPr>
      <xdr:spPr>
        <a:xfrm flipV="1">
          <a:off x="15671800" y="61574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80281</xdr:rowOff>
    </xdr:from>
    <xdr:ext cx="762000" cy="259045"/>
    <xdr:sp macro="" textlink="">
      <xdr:nvSpPr>
        <xdr:cNvPr id="305"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108204</xdr:rowOff>
    </xdr:from>
    <xdr:to>
      <xdr:col>24</xdr:col>
      <xdr:colOff>82550</xdr:colOff>
      <xdr:row>37</xdr:row>
      <xdr:rowOff>38354</xdr:rowOff>
    </xdr:to>
    <xdr:sp macro="" textlink="">
      <xdr:nvSpPr>
        <xdr:cNvPr id="306" name="フローチャート : 判断 305"/>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xdr:rowOff>
    </xdr:from>
    <xdr:to>
      <xdr:col>22</xdr:col>
      <xdr:colOff>565150</xdr:colOff>
      <xdr:row>36</xdr:row>
      <xdr:rowOff>40132</xdr:rowOff>
    </xdr:to>
    <xdr:cxnSp macro="">
      <xdr:nvCxnSpPr>
        <xdr:cNvPr id="307" name="直線コネクタ 306"/>
        <xdr:cNvCxnSpPr/>
      </xdr:nvCxnSpPr>
      <xdr:spPr>
        <a:xfrm flipV="1">
          <a:off x="14782800" y="61757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08" name="フローチャート : 判断 307"/>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09" name="テキスト ボックス 308"/>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40132</xdr:rowOff>
    </xdr:from>
    <xdr:to>
      <xdr:col>21</xdr:col>
      <xdr:colOff>361950</xdr:colOff>
      <xdr:row>36</xdr:row>
      <xdr:rowOff>44704</xdr:rowOff>
    </xdr:to>
    <xdr:cxnSp macro="">
      <xdr:nvCxnSpPr>
        <xdr:cNvPr id="310" name="直線コネクタ 309"/>
        <xdr:cNvCxnSpPr/>
      </xdr:nvCxnSpPr>
      <xdr:spPr>
        <a:xfrm flipV="1">
          <a:off x="13893800" y="6212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117348</xdr:rowOff>
    </xdr:from>
    <xdr:to>
      <xdr:col>21</xdr:col>
      <xdr:colOff>412750</xdr:colOff>
      <xdr:row>37</xdr:row>
      <xdr:rowOff>47498</xdr:rowOff>
    </xdr:to>
    <xdr:sp macro="" textlink="">
      <xdr:nvSpPr>
        <xdr:cNvPr id="311" name="フローチャート : 判断 310"/>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32275</xdr:rowOff>
    </xdr:from>
    <xdr:ext cx="762000" cy="259045"/>
    <xdr:sp macro="" textlink="">
      <xdr:nvSpPr>
        <xdr:cNvPr id="312" name="テキスト ボックス 311"/>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44704</xdr:rowOff>
    </xdr:from>
    <xdr:to>
      <xdr:col>20</xdr:col>
      <xdr:colOff>158750</xdr:colOff>
      <xdr:row>36</xdr:row>
      <xdr:rowOff>67564</xdr:rowOff>
    </xdr:to>
    <xdr:cxnSp macro="">
      <xdr:nvCxnSpPr>
        <xdr:cNvPr id="313" name="直線コネクタ 312"/>
        <xdr:cNvCxnSpPr/>
      </xdr:nvCxnSpPr>
      <xdr:spPr>
        <a:xfrm flipV="1">
          <a:off x="13004800" y="62169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4" name="フローチャート : 判断 313"/>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5" name="テキスト ボックス 314"/>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112776</xdr:rowOff>
    </xdr:from>
    <xdr:to>
      <xdr:col>19</xdr:col>
      <xdr:colOff>6350</xdr:colOff>
      <xdr:row>37</xdr:row>
      <xdr:rowOff>42926</xdr:rowOff>
    </xdr:to>
    <xdr:sp macro="" textlink="">
      <xdr:nvSpPr>
        <xdr:cNvPr id="316" name="フローチャート : 判断 315"/>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27703</xdr:rowOff>
    </xdr:from>
    <xdr:ext cx="762000" cy="259045"/>
    <xdr:sp macro="" textlink="">
      <xdr:nvSpPr>
        <xdr:cNvPr id="317" name="テキスト ボックス 316"/>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105918</xdr:rowOff>
    </xdr:from>
    <xdr:to>
      <xdr:col>24</xdr:col>
      <xdr:colOff>82550</xdr:colOff>
      <xdr:row>36</xdr:row>
      <xdr:rowOff>36068</xdr:rowOff>
    </xdr:to>
    <xdr:sp macro="" textlink="">
      <xdr:nvSpPr>
        <xdr:cNvPr id="323" name="円/楕円 322"/>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122445</xdr:rowOff>
    </xdr:from>
    <xdr:ext cx="762000" cy="259045"/>
    <xdr:sp macro="" textlink="">
      <xdr:nvSpPr>
        <xdr:cNvPr id="324" name="補助費等該当値テキスト"/>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124206</xdr:rowOff>
    </xdr:from>
    <xdr:to>
      <xdr:col>22</xdr:col>
      <xdr:colOff>615950</xdr:colOff>
      <xdr:row>36</xdr:row>
      <xdr:rowOff>54356</xdr:rowOff>
    </xdr:to>
    <xdr:sp macro="" textlink="">
      <xdr:nvSpPr>
        <xdr:cNvPr id="325" name="円/楕円 324"/>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64533</xdr:rowOff>
    </xdr:from>
    <xdr:ext cx="736600" cy="259045"/>
    <xdr:sp macro="" textlink="">
      <xdr:nvSpPr>
        <xdr:cNvPr id="326" name="テキスト ボックス 325"/>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160782</xdr:rowOff>
    </xdr:from>
    <xdr:to>
      <xdr:col>21</xdr:col>
      <xdr:colOff>412750</xdr:colOff>
      <xdr:row>36</xdr:row>
      <xdr:rowOff>90932</xdr:rowOff>
    </xdr:to>
    <xdr:sp macro="" textlink="">
      <xdr:nvSpPr>
        <xdr:cNvPr id="327" name="円/楕円 326"/>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101109</xdr:rowOff>
    </xdr:from>
    <xdr:ext cx="762000" cy="259045"/>
    <xdr:sp macro="" textlink="">
      <xdr:nvSpPr>
        <xdr:cNvPr id="328" name="テキスト ボックス 327"/>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165354</xdr:rowOff>
    </xdr:from>
    <xdr:to>
      <xdr:col>20</xdr:col>
      <xdr:colOff>209550</xdr:colOff>
      <xdr:row>36</xdr:row>
      <xdr:rowOff>95504</xdr:rowOff>
    </xdr:to>
    <xdr:sp macro="" textlink="">
      <xdr:nvSpPr>
        <xdr:cNvPr id="329" name="円/楕円 328"/>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105681</xdr:rowOff>
    </xdr:from>
    <xdr:ext cx="762000" cy="259045"/>
    <xdr:sp macro="" textlink="">
      <xdr:nvSpPr>
        <xdr:cNvPr id="330" name="テキスト ボックス 329"/>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xdr:rowOff>
    </xdr:from>
    <xdr:to>
      <xdr:col>19</xdr:col>
      <xdr:colOff>6350</xdr:colOff>
      <xdr:row>36</xdr:row>
      <xdr:rowOff>118364</xdr:rowOff>
    </xdr:to>
    <xdr:sp macro="" textlink="">
      <xdr:nvSpPr>
        <xdr:cNvPr id="331" name="円/楕円 330"/>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128541</xdr:rowOff>
    </xdr:from>
    <xdr:ext cx="762000" cy="259045"/>
    <xdr:sp macro="" textlink="">
      <xdr:nvSpPr>
        <xdr:cNvPr id="332" name="テキスト ボックス 331"/>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過去の大型事業の影響により、地方債の元利償還金が膨らんでいるが、ピークはすでに経過しており、今後は、地方債の発行に伴う普通建設事業費を抑制し、健全な財政運営に努める。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8" name="テキスト ボックス 35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62230</xdr:rowOff>
    </xdr:to>
    <xdr:cxnSp macro="">
      <xdr:nvCxnSpPr>
        <xdr:cNvPr id="360" name="直線コネクタ 359"/>
        <xdr:cNvCxnSpPr/>
      </xdr:nvCxnSpPr>
      <xdr:spPr>
        <a:xfrm flipV="1">
          <a:off x="4826000" y="125857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1"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62" name="直線コネクタ 361"/>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6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4" name="直線コネクタ 36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165100</xdr:rowOff>
    </xdr:from>
    <xdr:to>
      <xdr:col>7</xdr:col>
      <xdr:colOff>15875</xdr:colOff>
      <xdr:row>79</xdr:row>
      <xdr:rowOff>39370</xdr:rowOff>
    </xdr:to>
    <xdr:cxnSp macro="">
      <xdr:nvCxnSpPr>
        <xdr:cNvPr id="365" name="直線コネクタ 364"/>
        <xdr:cNvCxnSpPr/>
      </xdr:nvCxnSpPr>
      <xdr:spPr>
        <a:xfrm flipV="1">
          <a:off x="3987800" y="13538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1288</xdr:rowOff>
    </xdr:from>
    <xdr:ext cx="762000" cy="259045"/>
    <xdr:sp macro="" textlink="">
      <xdr:nvSpPr>
        <xdr:cNvPr id="366" name="公債費平均値テキスト"/>
        <xdr:cNvSpPr txBox="1"/>
      </xdr:nvSpPr>
      <xdr:spPr>
        <a:xfrm>
          <a:off x="4914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67" name="フローチャート : 判断 366"/>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39370</xdr:rowOff>
    </xdr:from>
    <xdr:to>
      <xdr:col>5</xdr:col>
      <xdr:colOff>549275</xdr:colOff>
      <xdr:row>79</xdr:row>
      <xdr:rowOff>130811</xdr:rowOff>
    </xdr:to>
    <xdr:cxnSp macro="">
      <xdr:nvCxnSpPr>
        <xdr:cNvPr id="368" name="直線コネクタ 367"/>
        <xdr:cNvCxnSpPr/>
      </xdr:nvCxnSpPr>
      <xdr:spPr>
        <a:xfrm flipV="1">
          <a:off x="3098800" y="135839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69" name="フローチャート : 判断 368"/>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111777</xdr:rowOff>
    </xdr:from>
    <xdr:ext cx="736600" cy="259045"/>
    <xdr:sp macro="" textlink="">
      <xdr:nvSpPr>
        <xdr:cNvPr id="370" name="テキスト ボックス 369"/>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130811</xdr:rowOff>
    </xdr:from>
    <xdr:to>
      <xdr:col>4</xdr:col>
      <xdr:colOff>346075</xdr:colOff>
      <xdr:row>80</xdr:row>
      <xdr:rowOff>81280</xdr:rowOff>
    </xdr:to>
    <xdr:cxnSp macro="">
      <xdr:nvCxnSpPr>
        <xdr:cNvPr id="371" name="直線コネクタ 370"/>
        <xdr:cNvCxnSpPr/>
      </xdr:nvCxnSpPr>
      <xdr:spPr>
        <a:xfrm flipV="1">
          <a:off x="2209800" y="136753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22861</xdr:rowOff>
    </xdr:from>
    <xdr:to>
      <xdr:col>4</xdr:col>
      <xdr:colOff>396875</xdr:colOff>
      <xdr:row>78</xdr:row>
      <xdr:rowOff>124461</xdr:rowOff>
    </xdr:to>
    <xdr:sp macro="" textlink="">
      <xdr:nvSpPr>
        <xdr:cNvPr id="372" name="フローチャート : 判断 371"/>
        <xdr:cNvSpPr/>
      </xdr:nvSpPr>
      <xdr:spPr>
        <a:xfrm>
          <a:off x="3048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134638</xdr:rowOff>
    </xdr:from>
    <xdr:ext cx="762000" cy="259045"/>
    <xdr:sp macro="" textlink="">
      <xdr:nvSpPr>
        <xdr:cNvPr id="373" name="テキスト ボックス 372"/>
        <xdr:cNvSpPr txBox="1"/>
      </xdr:nvSpPr>
      <xdr:spPr>
        <a:xfrm>
          <a:off x="2717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81280</xdr:rowOff>
    </xdr:from>
    <xdr:to>
      <xdr:col>3</xdr:col>
      <xdr:colOff>142875</xdr:colOff>
      <xdr:row>80</xdr:row>
      <xdr:rowOff>157480</xdr:rowOff>
    </xdr:to>
    <xdr:cxnSp macro="">
      <xdr:nvCxnSpPr>
        <xdr:cNvPr id="374" name="直線コネクタ 373"/>
        <xdr:cNvCxnSpPr/>
      </xdr:nvCxnSpPr>
      <xdr:spPr>
        <a:xfrm flipV="1">
          <a:off x="1320800" y="13797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75" name="フローチャート : 判断 374"/>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24147</xdr:rowOff>
    </xdr:from>
    <xdr:ext cx="762000" cy="259045"/>
    <xdr:sp macro="" textlink="">
      <xdr:nvSpPr>
        <xdr:cNvPr id="376" name="テキスト ボックス 375"/>
        <xdr:cNvSpPr txBox="1"/>
      </xdr:nvSpPr>
      <xdr:spPr>
        <a:xfrm>
          <a:off x="1828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3811</xdr:rowOff>
    </xdr:from>
    <xdr:to>
      <xdr:col>1</xdr:col>
      <xdr:colOff>676275</xdr:colOff>
      <xdr:row>79</xdr:row>
      <xdr:rowOff>105411</xdr:rowOff>
    </xdr:to>
    <xdr:sp macro="" textlink="">
      <xdr:nvSpPr>
        <xdr:cNvPr id="377" name="フローチャート : 判断 376"/>
        <xdr:cNvSpPr/>
      </xdr:nvSpPr>
      <xdr:spPr>
        <a:xfrm>
          <a:off x="1270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115588</xdr:rowOff>
    </xdr:from>
    <xdr:ext cx="762000" cy="259045"/>
    <xdr:sp macro="" textlink="">
      <xdr:nvSpPr>
        <xdr:cNvPr id="378" name="テキスト ボックス 377"/>
        <xdr:cNvSpPr txBox="1"/>
      </xdr:nvSpPr>
      <xdr:spPr>
        <a:xfrm>
          <a:off x="939800" y="1331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114300</xdr:rowOff>
    </xdr:from>
    <xdr:to>
      <xdr:col>7</xdr:col>
      <xdr:colOff>66675</xdr:colOff>
      <xdr:row>79</xdr:row>
      <xdr:rowOff>44450</xdr:rowOff>
    </xdr:to>
    <xdr:sp macro="" textlink="">
      <xdr:nvSpPr>
        <xdr:cNvPr id="384" name="円/楕円 383"/>
        <xdr:cNvSpPr/>
      </xdr:nvSpPr>
      <xdr:spPr>
        <a:xfrm>
          <a:off x="4775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86377</xdr:rowOff>
    </xdr:from>
    <xdr:ext cx="762000" cy="259045"/>
    <xdr:sp macro="" textlink="">
      <xdr:nvSpPr>
        <xdr:cNvPr id="385" name="公債費該当値テキスト"/>
        <xdr:cNvSpPr txBox="1"/>
      </xdr:nvSpPr>
      <xdr:spPr>
        <a:xfrm>
          <a:off x="4914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160020</xdr:rowOff>
    </xdr:from>
    <xdr:to>
      <xdr:col>5</xdr:col>
      <xdr:colOff>600075</xdr:colOff>
      <xdr:row>79</xdr:row>
      <xdr:rowOff>90170</xdr:rowOff>
    </xdr:to>
    <xdr:sp macro="" textlink="">
      <xdr:nvSpPr>
        <xdr:cNvPr id="386" name="円/楕円 385"/>
        <xdr:cNvSpPr/>
      </xdr:nvSpPr>
      <xdr:spPr>
        <a:xfrm>
          <a:off x="3937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74947</xdr:rowOff>
    </xdr:from>
    <xdr:ext cx="736600" cy="259045"/>
    <xdr:sp macro="" textlink="">
      <xdr:nvSpPr>
        <xdr:cNvPr id="387" name="テキスト ボックス 386"/>
        <xdr:cNvSpPr txBox="1"/>
      </xdr:nvSpPr>
      <xdr:spPr>
        <a:xfrm>
          <a:off x="3606800" y="1361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80011</xdr:rowOff>
    </xdr:from>
    <xdr:to>
      <xdr:col>4</xdr:col>
      <xdr:colOff>396875</xdr:colOff>
      <xdr:row>80</xdr:row>
      <xdr:rowOff>10161</xdr:rowOff>
    </xdr:to>
    <xdr:sp macro="" textlink="">
      <xdr:nvSpPr>
        <xdr:cNvPr id="388" name="円/楕円 387"/>
        <xdr:cNvSpPr/>
      </xdr:nvSpPr>
      <xdr:spPr>
        <a:xfrm>
          <a:off x="3048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166388</xdr:rowOff>
    </xdr:from>
    <xdr:ext cx="762000" cy="259045"/>
    <xdr:sp macro="" textlink="">
      <xdr:nvSpPr>
        <xdr:cNvPr id="389" name="テキスト ボックス 388"/>
        <xdr:cNvSpPr txBox="1"/>
      </xdr:nvSpPr>
      <xdr:spPr>
        <a:xfrm>
          <a:off x="2717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30480</xdr:rowOff>
    </xdr:from>
    <xdr:to>
      <xdr:col>3</xdr:col>
      <xdr:colOff>193675</xdr:colOff>
      <xdr:row>80</xdr:row>
      <xdr:rowOff>132080</xdr:rowOff>
    </xdr:to>
    <xdr:sp macro="" textlink="">
      <xdr:nvSpPr>
        <xdr:cNvPr id="390" name="円/楕円 389"/>
        <xdr:cNvSpPr/>
      </xdr:nvSpPr>
      <xdr:spPr>
        <a:xfrm>
          <a:off x="2159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116857</xdr:rowOff>
    </xdr:from>
    <xdr:ext cx="762000" cy="259045"/>
    <xdr:sp macro="" textlink="">
      <xdr:nvSpPr>
        <xdr:cNvPr id="391" name="テキスト ボックス 390"/>
        <xdr:cNvSpPr txBox="1"/>
      </xdr:nvSpPr>
      <xdr:spPr>
        <a:xfrm>
          <a:off x="1828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106680</xdr:rowOff>
    </xdr:from>
    <xdr:to>
      <xdr:col>1</xdr:col>
      <xdr:colOff>676275</xdr:colOff>
      <xdr:row>81</xdr:row>
      <xdr:rowOff>36830</xdr:rowOff>
    </xdr:to>
    <xdr:sp macro="" textlink="">
      <xdr:nvSpPr>
        <xdr:cNvPr id="392" name="円/楕円 391"/>
        <xdr:cNvSpPr/>
      </xdr:nvSpPr>
      <xdr:spPr>
        <a:xfrm>
          <a:off x="12700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21607</xdr:rowOff>
    </xdr:from>
    <xdr:ext cx="762000" cy="259045"/>
    <xdr:sp macro="" textlink="">
      <xdr:nvSpPr>
        <xdr:cNvPr id="393" name="テキスト ボックス 392"/>
        <xdr:cNvSpPr txBox="1"/>
      </xdr:nvSpPr>
      <xdr:spPr>
        <a:xfrm>
          <a:off x="93980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順位としては、非常に上位に位置しているが、今後も抑制に努め健全な財政運営を図る。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168148</xdr:rowOff>
    </xdr:from>
    <xdr:to>
      <xdr:col>24</xdr:col>
      <xdr:colOff>31750</xdr:colOff>
      <xdr:row>81</xdr:row>
      <xdr:rowOff>161289</xdr:rowOff>
    </xdr:to>
    <xdr:cxnSp macro="">
      <xdr:nvCxnSpPr>
        <xdr:cNvPr id="419" name="直線コネクタ 418"/>
        <xdr:cNvCxnSpPr/>
      </xdr:nvCxnSpPr>
      <xdr:spPr>
        <a:xfrm flipV="1">
          <a:off x="16510000" y="12512548"/>
          <a:ext cx="0" cy="153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133366</xdr:rowOff>
    </xdr:from>
    <xdr:ext cx="762000" cy="259045"/>
    <xdr:sp macro="" textlink="">
      <xdr:nvSpPr>
        <xdr:cNvPr id="420" name="公債費以外最小値テキスト"/>
        <xdr:cNvSpPr txBox="1"/>
      </xdr:nvSpPr>
      <xdr:spPr>
        <a:xfrm>
          <a:off x="16598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23</xdr:col>
      <xdr:colOff>628650</xdr:colOff>
      <xdr:row>81</xdr:row>
      <xdr:rowOff>161289</xdr:rowOff>
    </xdr:from>
    <xdr:to>
      <xdr:col>24</xdr:col>
      <xdr:colOff>120650</xdr:colOff>
      <xdr:row>81</xdr:row>
      <xdr:rowOff>161289</xdr:rowOff>
    </xdr:to>
    <xdr:cxnSp macro="">
      <xdr:nvCxnSpPr>
        <xdr:cNvPr id="421" name="直線コネクタ 420"/>
        <xdr:cNvCxnSpPr/>
      </xdr:nvCxnSpPr>
      <xdr:spPr>
        <a:xfrm>
          <a:off x="16421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83075</xdr:rowOff>
    </xdr:from>
    <xdr:ext cx="762000" cy="259045"/>
    <xdr:sp macro="" textlink="">
      <xdr:nvSpPr>
        <xdr:cNvPr id="422" name="公債費以外最大値テキスト"/>
        <xdr:cNvSpPr txBox="1"/>
      </xdr:nvSpPr>
      <xdr:spPr>
        <a:xfrm>
          <a:off x="16598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628650</xdr:colOff>
      <xdr:row>72</xdr:row>
      <xdr:rowOff>168148</xdr:rowOff>
    </xdr:from>
    <xdr:to>
      <xdr:col>24</xdr:col>
      <xdr:colOff>120650</xdr:colOff>
      <xdr:row>72</xdr:row>
      <xdr:rowOff>168148</xdr:rowOff>
    </xdr:to>
    <xdr:cxnSp macro="">
      <xdr:nvCxnSpPr>
        <xdr:cNvPr id="423" name="直線コネクタ 422"/>
        <xdr:cNvCxnSpPr/>
      </xdr:nvCxnSpPr>
      <xdr:spPr>
        <a:xfrm>
          <a:off x="16421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72</xdr:row>
      <xdr:rowOff>136144</xdr:rowOff>
    </xdr:from>
    <xdr:to>
      <xdr:col>24</xdr:col>
      <xdr:colOff>31750</xdr:colOff>
      <xdr:row>72</xdr:row>
      <xdr:rowOff>168148</xdr:rowOff>
    </xdr:to>
    <xdr:cxnSp macro="">
      <xdr:nvCxnSpPr>
        <xdr:cNvPr id="424" name="直線コネクタ 423"/>
        <xdr:cNvCxnSpPr/>
      </xdr:nvCxnSpPr>
      <xdr:spPr>
        <a:xfrm>
          <a:off x="15671800" y="124805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55135</xdr:rowOff>
    </xdr:from>
    <xdr:ext cx="762000" cy="259045"/>
    <xdr:sp macro="" textlink="">
      <xdr:nvSpPr>
        <xdr:cNvPr id="425"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26" name="フローチャート : 判断 425"/>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72</xdr:row>
      <xdr:rowOff>136144</xdr:rowOff>
    </xdr:from>
    <xdr:to>
      <xdr:col>22</xdr:col>
      <xdr:colOff>565150</xdr:colOff>
      <xdr:row>74</xdr:row>
      <xdr:rowOff>72136</xdr:rowOff>
    </xdr:to>
    <xdr:cxnSp macro="">
      <xdr:nvCxnSpPr>
        <xdr:cNvPr id="427" name="直線コネクタ 426"/>
        <xdr:cNvCxnSpPr/>
      </xdr:nvCxnSpPr>
      <xdr:spPr>
        <a:xfrm flipV="1">
          <a:off x="14782800" y="12480544"/>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37337</xdr:rowOff>
    </xdr:from>
    <xdr:to>
      <xdr:col>22</xdr:col>
      <xdr:colOff>615950</xdr:colOff>
      <xdr:row>77</xdr:row>
      <xdr:rowOff>138937</xdr:rowOff>
    </xdr:to>
    <xdr:sp macro="" textlink="">
      <xdr:nvSpPr>
        <xdr:cNvPr id="428" name="フローチャート : 判断 427"/>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123714</xdr:rowOff>
    </xdr:from>
    <xdr:ext cx="736600" cy="259045"/>
    <xdr:sp macro="" textlink="">
      <xdr:nvSpPr>
        <xdr:cNvPr id="429" name="テキスト ボックス 428"/>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3556</xdr:rowOff>
    </xdr:from>
    <xdr:to>
      <xdr:col>21</xdr:col>
      <xdr:colOff>361950</xdr:colOff>
      <xdr:row>74</xdr:row>
      <xdr:rowOff>72136</xdr:rowOff>
    </xdr:to>
    <xdr:cxnSp macro="">
      <xdr:nvCxnSpPr>
        <xdr:cNvPr id="430" name="直線コネクタ 429"/>
        <xdr:cNvCxnSpPr/>
      </xdr:nvCxnSpPr>
      <xdr:spPr>
        <a:xfrm>
          <a:off x="13893800" y="126908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46482</xdr:rowOff>
    </xdr:from>
    <xdr:to>
      <xdr:col>21</xdr:col>
      <xdr:colOff>412750</xdr:colOff>
      <xdr:row>77</xdr:row>
      <xdr:rowOff>148082</xdr:rowOff>
    </xdr:to>
    <xdr:sp macro="" textlink="">
      <xdr:nvSpPr>
        <xdr:cNvPr id="431" name="フローチャート : 判断 430"/>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132859</xdr:rowOff>
    </xdr:from>
    <xdr:ext cx="762000" cy="259045"/>
    <xdr:sp macro="" textlink="">
      <xdr:nvSpPr>
        <xdr:cNvPr id="432" name="テキスト ボックス 431"/>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3556</xdr:rowOff>
    </xdr:from>
    <xdr:to>
      <xdr:col>20</xdr:col>
      <xdr:colOff>158750</xdr:colOff>
      <xdr:row>74</xdr:row>
      <xdr:rowOff>67564</xdr:rowOff>
    </xdr:to>
    <xdr:cxnSp macro="">
      <xdr:nvCxnSpPr>
        <xdr:cNvPr id="433" name="直線コネクタ 432"/>
        <xdr:cNvCxnSpPr/>
      </xdr:nvCxnSpPr>
      <xdr:spPr>
        <a:xfrm flipV="1">
          <a:off x="13004800" y="126908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48768</xdr:rowOff>
    </xdr:from>
    <xdr:to>
      <xdr:col>20</xdr:col>
      <xdr:colOff>209550</xdr:colOff>
      <xdr:row>76</xdr:row>
      <xdr:rowOff>150368</xdr:rowOff>
    </xdr:to>
    <xdr:sp macro="" textlink="">
      <xdr:nvSpPr>
        <xdr:cNvPr id="434" name="フローチャート : 判断 433"/>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135145</xdr:rowOff>
    </xdr:from>
    <xdr:ext cx="762000" cy="259045"/>
    <xdr:sp macro="" textlink="">
      <xdr:nvSpPr>
        <xdr:cNvPr id="435" name="テキスト ボックス 434"/>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153924</xdr:rowOff>
    </xdr:from>
    <xdr:to>
      <xdr:col>19</xdr:col>
      <xdr:colOff>6350</xdr:colOff>
      <xdr:row>77</xdr:row>
      <xdr:rowOff>84074</xdr:rowOff>
    </xdr:to>
    <xdr:sp macro="" textlink="">
      <xdr:nvSpPr>
        <xdr:cNvPr id="436" name="フローチャート : 判断 435"/>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68851</xdr:rowOff>
    </xdr:from>
    <xdr:ext cx="762000" cy="259045"/>
    <xdr:sp macro="" textlink="">
      <xdr:nvSpPr>
        <xdr:cNvPr id="437" name="テキスト ボックス 436"/>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72</xdr:row>
      <xdr:rowOff>117348</xdr:rowOff>
    </xdr:from>
    <xdr:to>
      <xdr:col>24</xdr:col>
      <xdr:colOff>82550</xdr:colOff>
      <xdr:row>73</xdr:row>
      <xdr:rowOff>47498</xdr:rowOff>
    </xdr:to>
    <xdr:sp macro="" textlink="">
      <xdr:nvSpPr>
        <xdr:cNvPr id="443" name="円/楕円 442"/>
        <xdr:cNvSpPr/>
      </xdr:nvSpPr>
      <xdr:spPr>
        <a:xfrm>
          <a:off x="16459200" y="1246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25925</xdr:rowOff>
    </xdr:from>
    <xdr:ext cx="762000" cy="259045"/>
    <xdr:sp macro="" textlink="">
      <xdr:nvSpPr>
        <xdr:cNvPr id="444" name="公債費以外該当値テキスト"/>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22</xdr:col>
      <xdr:colOff>514350</xdr:colOff>
      <xdr:row>72</xdr:row>
      <xdr:rowOff>85344</xdr:rowOff>
    </xdr:from>
    <xdr:to>
      <xdr:col>22</xdr:col>
      <xdr:colOff>615950</xdr:colOff>
      <xdr:row>73</xdr:row>
      <xdr:rowOff>15494</xdr:rowOff>
    </xdr:to>
    <xdr:sp macro="" textlink="">
      <xdr:nvSpPr>
        <xdr:cNvPr id="445" name="円/楕円 444"/>
        <xdr:cNvSpPr/>
      </xdr:nvSpPr>
      <xdr:spPr>
        <a:xfrm>
          <a:off x="15621000" y="1242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25671</xdr:rowOff>
    </xdr:from>
    <xdr:ext cx="736600" cy="259045"/>
    <xdr:sp macro="" textlink="">
      <xdr:nvSpPr>
        <xdr:cNvPr id="446" name="テキスト ボックス 445"/>
        <xdr:cNvSpPr txBox="1"/>
      </xdr:nvSpPr>
      <xdr:spPr>
        <a:xfrm>
          <a:off x="15290800" y="1219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21336</xdr:rowOff>
    </xdr:from>
    <xdr:to>
      <xdr:col>21</xdr:col>
      <xdr:colOff>412750</xdr:colOff>
      <xdr:row>74</xdr:row>
      <xdr:rowOff>122936</xdr:rowOff>
    </xdr:to>
    <xdr:sp macro="" textlink="">
      <xdr:nvSpPr>
        <xdr:cNvPr id="447" name="円/楕円 446"/>
        <xdr:cNvSpPr/>
      </xdr:nvSpPr>
      <xdr:spPr>
        <a:xfrm>
          <a:off x="14732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133113</xdr:rowOff>
    </xdr:from>
    <xdr:ext cx="762000" cy="259045"/>
    <xdr:sp macro="" textlink="">
      <xdr:nvSpPr>
        <xdr:cNvPr id="448" name="テキスト ボックス 447"/>
        <xdr:cNvSpPr txBox="1"/>
      </xdr:nvSpPr>
      <xdr:spPr>
        <a:xfrm>
          <a:off x="14401800" y="124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124206</xdr:rowOff>
    </xdr:from>
    <xdr:to>
      <xdr:col>20</xdr:col>
      <xdr:colOff>209550</xdr:colOff>
      <xdr:row>74</xdr:row>
      <xdr:rowOff>54356</xdr:rowOff>
    </xdr:to>
    <xdr:sp macro="" textlink="">
      <xdr:nvSpPr>
        <xdr:cNvPr id="449" name="円/楕円 448"/>
        <xdr:cNvSpPr/>
      </xdr:nvSpPr>
      <xdr:spPr>
        <a:xfrm>
          <a:off x="13843000" y="1264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64533</xdr:rowOff>
    </xdr:from>
    <xdr:ext cx="762000" cy="259045"/>
    <xdr:sp macro="" textlink="">
      <xdr:nvSpPr>
        <xdr:cNvPr id="450" name="テキスト ボックス 449"/>
        <xdr:cNvSpPr txBox="1"/>
      </xdr:nvSpPr>
      <xdr:spPr>
        <a:xfrm>
          <a:off x="13512800" y="1240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16764</xdr:rowOff>
    </xdr:from>
    <xdr:to>
      <xdr:col>19</xdr:col>
      <xdr:colOff>6350</xdr:colOff>
      <xdr:row>74</xdr:row>
      <xdr:rowOff>118364</xdr:rowOff>
    </xdr:to>
    <xdr:sp macro="" textlink="">
      <xdr:nvSpPr>
        <xdr:cNvPr id="451" name="円/楕円 450"/>
        <xdr:cNvSpPr/>
      </xdr:nvSpPr>
      <xdr:spPr>
        <a:xfrm>
          <a:off x="12954000" y="127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128541</xdr:rowOff>
    </xdr:from>
    <xdr:ext cx="762000" cy="259045"/>
    <xdr:sp macro="" textlink="">
      <xdr:nvSpPr>
        <xdr:cNvPr id="452" name="テキスト ボックス 451"/>
        <xdr:cNvSpPr txBox="1"/>
      </xdr:nvSpPr>
      <xdr:spPr>
        <a:xfrm>
          <a:off x="12623800" y="1247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北海道上ノ国町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39433</xdr:rowOff>
    </xdr:from>
    <xdr:to>
      <xdr:col>4</xdr:col>
      <xdr:colOff>1117600</xdr:colOff>
      <xdr:row>20</xdr:row>
      <xdr:rowOff>146838</xdr:rowOff>
    </xdr:to>
    <xdr:cxnSp macro="">
      <xdr:nvCxnSpPr>
        <xdr:cNvPr id="45" name="直線コネクタ 44"/>
        <xdr:cNvCxnSpPr/>
      </xdr:nvCxnSpPr>
      <xdr:spPr bwMode="auto">
        <a:xfrm flipV="1">
          <a:off x="5651500" y="1973008"/>
          <a:ext cx="0" cy="1650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118915</xdr:rowOff>
    </xdr:from>
    <xdr:ext cx="762000" cy="259045"/>
    <xdr:sp macro="" textlink="">
      <xdr:nvSpPr>
        <xdr:cNvPr id="46" name="人口1人当たり決算額の推移最小値テキスト130"/>
        <xdr:cNvSpPr txBox="1"/>
      </xdr:nvSpPr>
      <xdr:spPr>
        <a:xfrm>
          <a:off x="5740400" y="3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84,688</a:t>
          </a:r>
          <a:endParaRPr kumimoji="1" lang="ja-JP" altLang="en-US" sz="1000" b="1">
            <a:latin typeface="ＭＳ Ｐゴシック"/>
          </a:endParaRPr>
        </a:p>
      </xdr:txBody>
    </xdr:sp>
    <xdr:clientData/>
  </xdr:oneCellAnchor>
  <xdr:twoCellAnchor>
    <xdr:from>
      <xdr:col>4</xdr:col>
      <xdr:colOff>1028700</xdr:colOff>
      <xdr:row>20</xdr:row>
      <xdr:rowOff>146838</xdr:rowOff>
    </xdr:from>
    <xdr:to>
      <xdr:col>5</xdr:col>
      <xdr:colOff>73025</xdr:colOff>
      <xdr:row>20</xdr:row>
      <xdr:rowOff>146838</xdr:rowOff>
    </xdr:to>
    <xdr:cxnSp macro="">
      <xdr:nvCxnSpPr>
        <xdr:cNvPr id="47" name="直線コネクタ 46"/>
        <xdr:cNvCxnSpPr/>
      </xdr:nvCxnSpPr>
      <xdr:spPr bwMode="auto">
        <a:xfrm>
          <a:off x="5562600" y="3623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125810</xdr:rowOff>
    </xdr:from>
    <xdr:ext cx="762000" cy="259045"/>
    <xdr:sp macro="" textlink="">
      <xdr:nvSpPr>
        <xdr:cNvPr id="48" name="人口1人当たり決算額の推移最大値テキスト130"/>
        <xdr:cNvSpPr txBox="1"/>
      </xdr:nvSpPr>
      <xdr:spPr>
        <a:xfrm>
          <a:off x="5740400" y="17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214,645</a:t>
          </a:r>
          <a:endParaRPr kumimoji="1" lang="ja-JP" altLang="en-US" sz="1000" b="1">
            <a:latin typeface="ＭＳ Ｐゴシック"/>
          </a:endParaRPr>
        </a:p>
      </xdr:txBody>
    </xdr:sp>
    <xdr:clientData/>
  </xdr:oneCellAnchor>
  <xdr:twoCellAnchor>
    <xdr:from>
      <xdr:col>4</xdr:col>
      <xdr:colOff>1028700</xdr:colOff>
      <xdr:row>11</xdr:row>
      <xdr:rowOff>39433</xdr:rowOff>
    </xdr:from>
    <xdr:to>
      <xdr:col>5</xdr:col>
      <xdr:colOff>73025</xdr:colOff>
      <xdr:row>11</xdr:row>
      <xdr:rowOff>39433</xdr:rowOff>
    </xdr:to>
    <xdr:cxnSp macro="">
      <xdr:nvCxnSpPr>
        <xdr:cNvPr id="49" name="直線コネクタ 48"/>
        <xdr:cNvCxnSpPr/>
      </xdr:nvCxnSpPr>
      <xdr:spPr bwMode="auto">
        <a:xfrm>
          <a:off x="5562600" y="1973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159652</xdr:rowOff>
    </xdr:from>
    <xdr:to>
      <xdr:col>4</xdr:col>
      <xdr:colOff>1117600</xdr:colOff>
      <xdr:row>15</xdr:row>
      <xdr:rowOff>70142</xdr:rowOff>
    </xdr:to>
    <xdr:cxnSp macro="">
      <xdr:nvCxnSpPr>
        <xdr:cNvPr id="50" name="直線コネクタ 49"/>
        <xdr:cNvCxnSpPr/>
      </xdr:nvCxnSpPr>
      <xdr:spPr bwMode="auto">
        <a:xfrm flipV="1">
          <a:off x="5003800" y="2607577"/>
          <a:ext cx="647700" cy="81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22674</xdr:rowOff>
    </xdr:from>
    <xdr:ext cx="762000" cy="259045"/>
    <xdr:sp macro="" textlink="">
      <xdr:nvSpPr>
        <xdr:cNvPr id="51" name="人口1人当たり決算額の推移平均値テキスト130"/>
        <xdr:cNvSpPr txBox="1"/>
      </xdr:nvSpPr>
      <xdr:spPr>
        <a:xfrm>
          <a:off x="5740400" y="2984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50597</xdr:rowOff>
    </xdr:from>
    <xdr:to>
      <xdr:col>5</xdr:col>
      <xdr:colOff>34925</xdr:colOff>
      <xdr:row>17</xdr:row>
      <xdr:rowOff>152197</xdr:rowOff>
    </xdr:to>
    <xdr:sp macro="" textlink="">
      <xdr:nvSpPr>
        <xdr:cNvPr id="52" name="フローチャート : 判断 51"/>
        <xdr:cNvSpPr/>
      </xdr:nvSpPr>
      <xdr:spPr bwMode="auto">
        <a:xfrm>
          <a:off x="5600700" y="3012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58839</xdr:rowOff>
    </xdr:from>
    <xdr:to>
      <xdr:col>4</xdr:col>
      <xdr:colOff>469900</xdr:colOff>
      <xdr:row>15</xdr:row>
      <xdr:rowOff>70142</xdr:rowOff>
    </xdr:to>
    <xdr:cxnSp macro="">
      <xdr:nvCxnSpPr>
        <xdr:cNvPr id="53" name="直線コネクタ 52"/>
        <xdr:cNvCxnSpPr/>
      </xdr:nvCxnSpPr>
      <xdr:spPr bwMode="auto">
        <a:xfrm>
          <a:off x="4305300" y="2678214"/>
          <a:ext cx="698500" cy="11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36309</xdr:rowOff>
    </xdr:from>
    <xdr:to>
      <xdr:col>4</xdr:col>
      <xdr:colOff>520700</xdr:colOff>
      <xdr:row>17</xdr:row>
      <xdr:rowOff>137909</xdr:rowOff>
    </xdr:to>
    <xdr:sp macro="" textlink="">
      <xdr:nvSpPr>
        <xdr:cNvPr id="54" name="フローチャート : 判断 53"/>
        <xdr:cNvSpPr/>
      </xdr:nvSpPr>
      <xdr:spPr bwMode="auto">
        <a:xfrm>
          <a:off x="4953000" y="2998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122686</xdr:rowOff>
    </xdr:from>
    <xdr:ext cx="736600" cy="259045"/>
    <xdr:sp macro="" textlink="">
      <xdr:nvSpPr>
        <xdr:cNvPr id="55" name="テキスト ボックス 54"/>
        <xdr:cNvSpPr txBox="1"/>
      </xdr:nvSpPr>
      <xdr:spPr>
        <a:xfrm>
          <a:off x="4622800" y="308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58839</xdr:rowOff>
    </xdr:from>
    <xdr:to>
      <xdr:col>3</xdr:col>
      <xdr:colOff>904875</xdr:colOff>
      <xdr:row>15</xdr:row>
      <xdr:rowOff>87046</xdr:rowOff>
    </xdr:to>
    <xdr:cxnSp macro="">
      <xdr:nvCxnSpPr>
        <xdr:cNvPr id="56" name="直線コネクタ 55"/>
        <xdr:cNvCxnSpPr/>
      </xdr:nvCxnSpPr>
      <xdr:spPr bwMode="auto">
        <a:xfrm flipV="1">
          <a:off x="3606800" y="2678214"/>
          <a:ext cx="698500" cy="28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8407</xdr:rowOff>
    </xdr:from>
    <xdr:to>
      <xdr:col>3</xdr:col>
      <xdr:colOff>955675</xdr:colOff>
      <xdr:row>17</xdr:row>
      <xdr:rowOff>110007</xdr:rowOff>
    </xdr:to>
    <xdr:sp macro="" textlink="">
      <xdr:nvSpPr>
        <xdr:cNvPr id="57" name="フローチャート : 判断 56"/>
        <xdr:cNvSpPr/>
      </xdr:nvSpPr>
      <xdr:spPr bwMode="auto">
        <a:xfrm>
          <a:off x="4254500" y="29706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94784</xdr:rowOff>
    </xdr:from>
    <xdr:ext cx="762000" cy="259045"/>
    <xdr:sp macro="" textlink="">
      <xdr:nvSpPr>
        <xdr:cNvPr id="58" name="テキスト ボックス 57"/>
        <xdr:cNvSpPr txBox="1"/>
      </xdr:nvSpPr>
      <xdr:spPr>
        <a:xfrm>
          <a:off x="3924300" y="305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87046</xdr:rowOff>
    </xdr:from>
    <xdr:to>
      <xdr:col>3</xdr:col>
      <xdr:colOff>206375</xdr:colOff>
      <xdr:row>16</xdr:row>
      <xdr:rowOff>133452</xdr:rowOff>
    </xdr:to>
    <xdr:cxnSp macro="">
      <xdr:nvCxnSpPr>
        <xdr:cNvPr id="59" name="直線コネクタ 58"/>
        <xdr:cNvCxnSpPr/>
      </xdr:nvCxnSpPr>
      <xdr:spPr bwMode="auto">
        <a:xfrm flipV="1">
          <a:off x="2908300" y="2706421"/>
          <a:ext cx="698500" cy="217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70866</xdr:rowOff>
    </xdr:from>
    <xdr:to>
      <xdr:col>3</xdr:col>
      <xdr:colOff>257175</xdr:colOff>
      <xdr:row>18</xdr:row>
      <xdr:rowOff>1016</xdr:rowOff>
    </xdr:to>
    <xdr:sp macro="" textlink="">
      <xdr:nvSpPr>
        <xdr:cNvPr id="60" name="フローチャート : 判断 59"/>
        <xdr:cNvSpPr/>
      </xdr:nvSpPr>
      <xdr:spPr bwMode="auto">
        <a:xfrm>
          <a:off x="3556000" y="30331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157243</xdr:rowOff>
    </xdr:from>
    <xdr:ext cx="762000" cy="259045"/>
    <xdr:sp macro="" textlink="">
      <xdr:nvSpPr>
        <xdr:cNvPr id="61" name="テキスト ボックス 60"/>
        <xdr:cNvSpPr txBox="1"/>
      </xdr:nvSpPr>
      <xdr:spPr>
        <a:xfrm>
          <a:off x="3225800" y="311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126263</xdr:rowOff>
    </xdr:from>
    <xdr:to>
      <xdr:col>2</xdr:col>
      <xdr:colOff>692150</xdr:colOff>
      <xdr:row>18</xdr:row>
      <xdr:rowOff>56413</xdr:rowOff>
    </xdr:to>
    <xdr:sp macro="" textlink="">
      <xdr:nvSpPr>
        <xdr:cNvPr id="62" name="フローチャート : 判断 61"/>
        <xdr:cNvSpPr/>
      </xdr:nvSpPr>
      <xdr:spPr bwMode="auto">
        <a:xfrm>
          <a:off x="2857500" y="30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41190</xdr:rowOff>
    </xdr:from>
    <xdr:ext cx="762000" cy="259045"/>
    <xdr:sp macro="" textlink="">
      <xdr:nvSpPr>
        <xdr:cNvPr id="63" name="テキスト ボックス 62"/>
        <xdr:cNvSpPr txBox="1"/>
      </xdr:nvSpPr>
      <xdr:spPr>
        <a:xfrm>
          <a:off x="2527300" y="317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122,808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108852</xdr:rowOff>
    </xdr:from>
    <xdr:to>
      <xdr:col>5</xdr:col>
      <xdr:colOff>34925</xdr:colOff>
      <xdr:row>15</xdr:row>
      <xdr:rowOff>39002</xdr:rowOff>
    </xdr:to>
    <xdr:sp macro="" textlink="">
      <xdr:nvSpPr>
        <xdr:cNvPr id="69" name="円/楕円 68"/>
        <xdr:cNvSpPr/>
      </xdr:nvSpPr>
      <xdr:spPr bwMode="auto">
        <a:xfrm>
          <a:off x="5600700" y="2556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125379</xdr:rowOff>
    </xdr:from>
    <xdr:ext cx="762000" cy="259045"/>
    <xdr:sp macro="" textlink="">
      <xdr:nvSpPr>
        <xdr:cNvPr id="70" name="人口1人当たり決算額の推移該当値テキスト130"/>
        <xdr:cNvSpPr txBox="1"/>
      </xdr:nvSpPr>
      <xdr:spPr>
        <a:xfrm>
          <a:off x="5740400" y="2401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164,679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19342</xdr:rowOff>
    </xdr:from>
    <xdr:to>
      <xdr:col>4</xdr:col>
      <xdr:colOff>520700</xdr:colOff>
      <xdr:row>15</xdr:row>
      <xdr:rowOff>120942</xdr:rowOff>
    </xdr:to>
    <xdr:sp macro="" textlink="">
      <xdr:nvSpPr>
        <xdr:cNvPr id="71" name="円/楕円 70"/>
        <xdr:cNvSpPr/>
      </xdr:nvSpPr>
      <xdr:spPr bwMode="auto">
        <a:xfrm>
          <a:off x="4953000" y="2638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131119</xdr:rowOff>
    </xdr:from>
    <xdr:ext cx="736600" cy="259045"/>
    <xdr:sp macro="" textlink="">
      <xdr:nvSpPr>
        <xdr:cNvPr id="72" name="テキスト ボックス 71"/>
        <xdr:cNvSpPr txBox="1"/>
      </xdr:nvSpPr>
      <xdr:spPr>
        <a:xfrm>
          <a:off x="4622800" y="2407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158,227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8039</xdr:rowOff>
    </xdr:from>
    <xdr:to>
      <xdr:col>3</xdr:col>
      <xdr:colOff>955675</xdr:colOff>
      <xdr:row>15</xdr:row>
      <xdr:rowOff>109639</xdr:rowOff>
    </xdr:to>
    <xdr:sp macro="" textlink="">
      <xdr:nvSpPr>
        <xdr:cNvPr id="73" name="円/楕円 72"/>
        <xdr:cNvSpPr/>
      </xdr:nvSpPr>
      <xdr:spPr bwMode="auto">
        <a:xfrm>
          <a:off x="4254500" y="2627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119816</xdr:rowOff>
    </xdr:from>
    <xdr:ext cx="762000" cy="259045"/>
    <xdr:sp macro="" textlink="">
      <xdr:nvSpPr>
        <xdr:cNvPr id="74" name="テキスト ボックス 73"/>
        <xdr:cNvSpPr txBox="1"/>
      </xdr:nvSpPr>
      <xdr:spPr>
        <a:xfrm>
          <a:off x="3924300" y="239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159,117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36246</xdr:rowOff>
    </xdr:from>
    <xdr:to>
      <xdr:col>3</xdr:col>
      <xdr:colOff>257175</xdr:colOff>
      <xdr:row>15</xdr:row>
      <xdr:rowOff>137846</xdr:rowOff>
    </xdr:to>
    <xdr:sp macro="" textlink="">
      <xdr:nvSpPr>
        <xdr:cNvPr id="75" name="円/楕円 74"/>
        <xdr:cNvSpPr/>
      </xdr:nvSpPr>
      <xdr:spPr bwMode="auto">
        <a:xfrm>
          <a:off x="3556000" y="2655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148023</xdr:rowOff>
    </xdr:from>
    <xdr:ext cx="762000" cy="259045"/>
    <xdr:sp macro="" textlink="">
      <xdr:nvSpPr>
        <xdr:cNvPr id="76" name="テキスト ボックス 75"/>
        <xdr:cNvSpPr txBox="1"/>
      </xdr:nvSpPr>
      <xdr:spPr>
        <a:xfrm>
          <a:off x="3225800" y="242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156,896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82652</xdr:rowOff>
    </xdr:from>
    <xdr:to>
      <xdr:col>2</xdr:col>
      <xdr:colOff>692150</xdr:colOff>
      <xdr:row>17</xdr:row>
      <xdr:rowOff>12802</xdr:rowOff>
    </xdr:to>
    <xdr:sp macro="" textlink="">
      <xdr:nvSpPr>
        <xdr:cNvPr id="77" name="円/楕円 76"/>
        <xdr:cNvSpPr/>
      </xdr:nvSpPr>
      <xdr:spPr bwMode="auto">
        <a:xfrm>
          <a:off x="2857500" y="2873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22979</xdr:rowOff>
    </xdr:from>
    <xdr:ext cx="762000" cy="259045"/>
    <xdr:sp macro="" textlink="">
      <xdr:nvSpPr>
        <xdr:cNvPr id="78" name="テキスト ボックス 77"/>
        <xdr:cNvSpPr txBox="1"/>
      </xdr:nvSpPr>
      <xdr:spPr>
        <a:xfrm>
          <a:off x="2527300" y="2642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139,742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326888</xdr:rowOff>
    </xdr:from>
    <xdr:to>
      <xdr:col>4</xdr:col>
      <xdr:colOff>1117600</xdr:colOff>
      <xdr:row>38</xdr:row>
      <xdr:rowOff>10871</xdr:rowOff>
    </xdr:to>
    <xdr:cxnSp macro="">
      <xdr:nvCxnSpPr>
        <xdr:cNvPr id="105" name="直線コネクタ 104"/>
        <xdr:cNvCxnSpPr/>
      </xdr:nvCxnSpPr>
      <xdr:spPr bwMode="auto">
        <a:xfrm flipV="1">
          <a:off x="5651500" y="6251438"/>
          <a:ext cx="0" cy="12270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325848</xdr:rowOff>
    </xdr:from>
    <xdr:ext cx="762000" cy="259045"/>
    <xdr:sp macro="" textlink="">
      <xdr:nvSpPr>
        <xdr:cNvPr id="106" name="人口1人当たり決算額の推移最小値テキスト445"/>
        <xdr:cNvSpPr txBox="1"/>
      </xdr:nvSpPr>
      <xdr:spPr>
        <a:xfrm>
          <a:off x="5740400" y="745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4</xdr:col>
      <xdr:colOff>1028700</xdr:colOff>
      <xdr:row>38</xdr:row>
      <xdr:rowOff>10871</xdr:rowOff>
    </xdr:from>
    <xdr:to>
      <xdr:col>5</xdr:col>
      <xdr:colOff>73025</xdr:colOff>
      <xdr:row>38</xdr:row>
      <xdr:rowOff>10871</xdr:rowOff>
    </xdr:to>
    <xdr:cxnSp macro="">
      <xdr:nvCxnSpPr>
        <xdr:cNvPr id="107" name="直線コネクタ 106"/>
        <xdr:cNvCxnSpPr/>
      </xdr:nvCxnSpPr>
      <xdr:spPr bwMode="auto">
        <a:xfrm>
          <a:off x="5562600" y="74784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70365</xdr:rowOff>
    </xdr:from>
    <xdr:ext cx="762000" cy="259045"/>
    <xdr:sp macro="" textlink="">
      <xdr:nvSpPr>
        <xdr:cNvPr id="108" name="人口1人当たり決算額の推移最大値テキスト445"/>
        <xdr:cNvSpPr txBox="1"/>
      </xdr:nvSpPr>
      <xdr:spPr>
        <a:xfrm>
          <a:off x="5740400" y="59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53,756</a:t>
          </a:r>
          <a:endParaRPr kumimoji="1" lang="ja-JP" altLang="en-US" sz="1000" b="1">
            <a:latin typeface="ＭＳ Ｐゴシック"/>
          </a:endParaRPr>
        </a:p>
      </xdr:txBody>
    </xdr:sp>
    <xdr:clientData/>
  </xdr:oneCellAnchor>
  <xdr:twoCellAnchor>
    <xdr:from>
      <xdr:col>4</xdr:col>
      <xdr:colOff>1028700</xdr:colOff>
      <xdr:row>33</xdr:row>
      <xdr:rowOff>326888</xdr:rowOff>
    </xdr:from>
    <xdr:to>
      <xdr:col>5</xdr:col>
      <xdr:colOff>73025</xdr:colOff>
      <xdr:row>33</xdr:row>
      <xdr:rowOff>326888</xdr:rowOff>
    </xdr:to>
    <xdr:cxnSp macro="">
      <xdr:nvCxnSpPr>
        <xdr:cNvPr id="109" name="直線コネクタ 108"/>
        <xdr:cNvCxnSpPr/>
      </xdr:nvCxnSpPr>
      <xdr:spPr bwMode="auto">
        <a:xfrm>
          <a:off x="5562600" y="6251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281031</xdr:rowOff>
    </xdr:from>
    <xdr:to>
      <xdr:col>4</xdr:col>
      <xdr:colOff>1117600</xdr:colOff>
      <xdr:row>35</xdr:row>
      <xdr:rowOff>19581</xdr:rowOff>
    </xdr:to>
    <xdr:cxnSp macro="">
      <xdr:nvCxnSpPr>
        <xdr:cNvPr id="110" name="直線コネクタ 109"/>
        <xdr:cNvCxnSpPr/>
      </xdr:nvCxnSpPr>
      <xdr:spPr bwMode="auto">
        <a:xfrm>
          <a:off x="5003800" y="6548481"/>
          <a:ext cx="647700" cy="81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62405</xdr:rowOff>
    </xdr:from>
    <xdr:ext cx="762000" cy="259045"/>
    <xdr:sp macro="" textlink="">
      <xdr:nvSpPr>
        <xdr:cNvPr id="111" name="人口1人当たり決算額の推移平均値テキスト445"/>
        <xdr:cNvSpPr txBox="1"/>
      </xdr:nvSpPr>
      <xdr:spPr>
        <a:xfrm>
          <a:off x="5740400" y="6672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90328</xdr:rowOff>
    </xdr:from>
    <xdr:to>
      <xdr:col>5</xdr:col>
      <xdr:colOff>34925</xdr:colOff>
      <xdr:row>35</xdr:row>
      <xdr:rowOff>191928</xdr:rowOff>
    </xdr:to>
    <xdr:sp macro="" textlink="">
      <xdr:nvSpPr>
        <xdr:cNvPr id="112" name="フローチャート : 判断 111"/>
        <xdr:cNvSpPr/>
      </xdr:nvSpPr>
      <xdr:spPr bwMode="auto">
        <a:xfrm>
          <a:off x="56007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146317</xdr:rowOff>
    </xdr:from>
    <xdr:to>
      <xdr:col>4</xdr:col>
      <xdr:colOff>469900</xdr:colOff>
      <xdr:row>34</xdr:row>
      <xdr:rowOff>281031</xdr:rowOff>
    </xdr:to>
    <xdr:cxnSp macro="">
      <xdr:nvCxnSpPr>
        <xdr:cNvPr id="113" name="直線コネクタ 112"/>
        <xdr:cNvCxnSpPr/>
      </xdr:nvCxnSpPr>
      <xdr:spPr bwMode="auto">
        <a:xfrm>
          <a:off x="4305300" y="6413767"/>
          <a:ext cx="698500" cy="134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72245</xdr:rowOff>
    </xdr:from>
    <xdr:to>
      <xdr:col>4</xdr:col>
      <xdr:colOff>520700</xdr:colOff>
      <xdr:row>35</xdr:row>
      <xdr:rowOff>173845</xdr:rowOff>
    </xdr:to>
    <xdr:sp macro="" textlink="">
      <xdr:nvSpPr>
        <xdr:cNvPr id="114" name="フローチャート : 判断 113"/>
        <xdr:cNvSpPr/>
      </xdr:nvSpPr>
      <xdr:spPr bwMode="auto">
        <a:xfrm>
          <a:off x="4953000" y="66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158622</xdr:rowOff>
    </xdr:from>
    <xdr:ext cx="736600" cy="259045"/>
    <xdr:sp macro="" textlink="">
      <xdr:nvSpPr>
        <xdr:cNvPr id="115" name="テキスト ボックス 114"/>
        <xdr:cNvSpPr txBox="1"/>
      </xdr:nvSpPr>
      <xdr:spPr>
        <a:xfrm>
          <a:off x="4622800" y="6768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267863</xdr:rowOff>
    </xdr:from>
    <xdr:to>
      <xdr:col>3</xdr:col>
      <xdr:colOff>904875</xdr:colOff>
      <xdr:row>34</xdr:row>
      <xdr:rowOff>146317</xdr:rowOff>
    </xdr:to>
    <xdr:cxnSp macro="">
      <xdr:nvCxnSpPr>
        <xdr:cNvPr id="116" name="直線コネクタ 115"/>
        <xdr:cNvCxnSpPr/>
      </xdr:nvCxnSpPr>
      <xdr:spPr bwMode="auto">
        <a:xfrm>
          <a:off x="3606800" y="6192413"/>
          <a:ext cx="698500" cy="221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337055</xdr:rowOff>
    </xdr:from>
    <xdr:to>
      <xdr:col>3</xdr:col>
      <xdr:colOff>955675</xdr:colOff>
      <xdr:row>35</xdr:row>
      <xdr:rowOff>95755</xdr:rowOff>
    </xdr:to>
    <xdr:sp macro="" textlink="">
      <xdr:nvSpPr>
        <xdr:cNvPr id="117" name="フローチャート : 判断 116"/>
        <xdr:cNvSpPr/>
      </xdr:nvSpPr>
      <xdr:spPr bwMode="auto">
        <a:xfrm>
          <a:off x="4254500" y="660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80532</xdr:rowOff>
    </xdr:from>
    <xdr:ext cx="762000" cy="259045"/>
    <xdr:sp macro="" textlink="">
      <xdr:nvSpPr>
        <xdr:cNvPr id="118" name="テキスト ボックス 117"/>
        <xdr:cNvSpPr txBox="1"/>
      </xdr:nvSpPr>
      <xdr:spPr>
        <a:xfrm>
          <a:off x="3924300" y="669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226944</xdr:rowOff>
    </xdr:from>
    <xdr:to>
      <xdr:col>3</xdr:col>
      <xdr:colOff>206375</xdr:colOff>
      <xdr:row>33</xdr:row>
      <xdr:rowOff>267863</xdr:rowOff>
    </xdr:to>
    <xdr:cxnSp macro="">
      <xdr:nvCxnSpPr>
        <xdr:cNvPr id="119" name="直線コネクタ 118"/>
        <xdr:cNvCxnSpPr/>
      </xdr:nvCxnSpPr>
      <xdr:spPr bwMode="auto">
        <a:xfrm>
          <a:off x="2908300" y="6151494"/>
          <a:ext cx="698500" cy="40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233477</xdr:rowOff>
    </xdr:from>
    <xdr:to>
      <xdr:col>3</xdr:col>
      <xdr:colOff>257175</xdr:colOff>
      <xdr:row>34</xdr:row>
      <xdr:rowOff>335077</xdr:rowOff>
    </xdr:to>
    <xdr:sp macro="" textlink="">
      <xdr:nvSpPr>
        <xdr:cNvPr id="120" name="フローチャート : 判断 119"/>
        <xdr:cNvSpPr/>
      </xdr:nvSpPr>
      <xdr:spPr bwMode="auto">
        <a:xfrm>
          <a:off x="3556000" y="6500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319853</xdr:rowOff>
    </xdr:from>
    <xdr:ext cx="762000" cy="259045"/>
    <xdr:sp macro="" textlink="">
      <xdr:nvSpPr>
        <xdr:cNvPr id="121" name="テキスト ボックス 120"/>
        <xdr:cNvSpPr txBox="1"/>
      </xdr:nvSpPr>
      <xdr:spPr>
        <a:xfrm>
          <a:off x="3225800" y="6587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199964</xdr:rowOff>
    </xdr:from>
    <xdr:to>
      <xdr:col>2</xdr:col>
      <xdr:colOff>692150</xdr:colOff>
      <xdr:row>34</xdr:row>
      <xdr:rowOff>301565</xdr:rowOff>
    </xdr:to>
    <xdr:sp macro="" textlink="">
      <xdr:nvSpPr>
        <xdr:cNvPr id="122" name="フローチャート : 判断 121"/>
        <xdr:cNvSpPr/>
      </xdr:nvSpPr>
      <xdr:spPr bwMode="auto">
        <a:xfrm>
          <a:off x="2857500" y="6467414"/>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286341</xdr:rowOff>
    </xdr:from>
    <xdr:ext cx="762000" cy="259045"/>
    <xdr:sp macro="" textlink="">
      <xdr:nvSpPr>
        <xdr:cNvPr id="123" name="テキスト ボックス 122"/>
        <xdr:cNvSpPr txBox="1"/>
      </xdr:nvSpPr>
      <xdr:spPr>
        <a:xfrm>
          <a:off x="2527300" y="655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311681</xdr:rowOff>
    </xdr:from>
    <xdr:to>
      <xdr:col>5</xdr:col>
      <xdr:colOff>34925</xdr:colOff>
      <xdr:row>35</xdr:row>
      <xdr:rowOff>70381</xdr:rowOff>
    </xdr:to>
    <xdr:sp macro="" textlink="">
      <xdr:nvSpPr>
        <xdr:cNvPr id="129" name="円/楕円 128"/>
        <xdr:cNvSpPr/>
      </xdr:nvSpPr>
      <xdr:spPr bwMode="auto">
        <a:xfrm>
          <a:off x="5600700" y="6579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156758</xdr:rowOff>
    </xdr:from>
    <xdr:ext cx="762000" cy="259045"/>
    <xdr:sp macro="" textlink="">
      <xdr:nvSpPr>
        <xdr:cNvPr id="130" name="人口1人当たり決算額の推移該当値テキスト445"/>
        <xdr:cNvSpPr txBox="1"/>
      </xdr:nvSpPr>
      <xdr:spPr>
        <a:xfrm>
          <a:off x="5740400" y="642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37,199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230231</xdr:rowOff>
    </xdr:from>
    <xdr:to>
      <xdr:col>4</xdr:col>
      <xdr:colOff>520700</xdr:colOff>
      <xdr:row>34</xdr:row>
      <xdr:rowOff>331831</xdr:rowOff>
    </xdr:to>
    <xdr:sp macro="" textlink="">
      <xdr:nvSpPr>
        <xdr:cNvPr id="131" name="円/楕円 130"/>
        <xdr:cNvSpPr/>
      </xdr:nvSpPr>
      <xdr:spPr bwMode="auto">
        <a:xfrm>
          <a:off x="4953000" y="6497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342008</xdr:rowOff>
    </xdr:from>
    <xdr:ext cx="736600" cy="259045"/>
    <xdr:sp macro="" textlink="">
      <xdr:nvSpPr>
        <xdr:cNvPr id="132" name="テキスト ボックス 131"/>
        <xdr:cNvSpPr txBox="1"/>
      </xdr:nvSpPr>
      <xdr:spPr>
        <a:xfrm>
          <a:off x="4622800" y="6266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40,762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95517</xdr:rowOff>
    </xdr:from>
    <xdr:to>
      <xdr:col>3</xdr:col>
      <xdr:colOff>955675</xdr:colOff>
      <xdr:row>34</xdr:row>
      <xdr:rowOff>197117</xdr:rowOff>
    </xdr:to>
    <xdr:sp macro="" textlink="">
      <xdr:nvSpPr>
        <xdr:cNvPr id="133" name="円/楕円 132"/>
        <xdr:cNvSpPr/>
      </xdr:nvSpPr>
      <xdr:spPr bwMode="auto">
        <a:xfrm>
          <a:off x="4254500" y="6362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207294</xdr:rowOff>
    </xdr:from>
    <xdr:ext cx="762000" cy="259045"/>
    <xdr:sp macro="" textlink="">
      <xdr:nvSpPr>
        <xdr:cNvPr id="134" name="テキスト ボックス 133"/>
        <xdr:cNvSpPr txBox="1"/>
      </xdr:nvSpPr>
      <xdr:spPr>
        <a:xfrm>
          <a:off x="3924300" y="613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46,655</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217063</xdr:rowOff>
    </xdr:from>
    <xdr:to>
      <xdr:col>3</xdr:col>
      <xdr:colOff>257175</xdr:colOff>
      <xdr:row>33</xdr:row>
      <xdr:rowOff>318663</xdr:rowOff>
    </xdr:to>
    <xdr:sp macro="" textlink="">
      <xdr:nvSpPr>
        <xdr:cNvPr id="135" name="円/楕円 134"/>
        <xdr:cNvSpPr/>
      </xdr:nvSpPr>
      <xdr:spPr bwMode="auto">
        <a:xfrm>
          <a:off x="3556000" y="6141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157390</xdr:rowOff>
    </xdr:from>
    <xdr:ext cx="762000" cy="259045"/>
    <xdr:sp macro="" textlink="">
      <xdr:nvSpPr>
        <xdr:cNvPr id="136" name="テキスト ボックス 135"/>
        <xdr:cNvSpPr txBox="1"/>
      </xdr:nvSpPr>
      <xdr:spPr>
        <a:xfrm>
          <a:off x="3225800" y="59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56,338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176144</xdr:rowOff>
    </xdr:from>
    <xdr:to>
      <xdr:col>2</xdr:col>
      <xdr:colOff>692150</xdr:colOff>
      <xdr:row>33</xdr:row>
      <xdr:rowOff>277744</xdr:rowOff>
    </xdr:to>
    <xdr:sp macro="" textlink="">
      <xdr:nvSpPr>
        <xdr:cNvPr id="137" name="円/楕円 136"/>
        <xdr:cNvSpPr/>
      </xdr:nvSpPr>
      <xdr:spPr bwMode="auto">
        <a:xfrm>
          <a:off x="2857500" y="6100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116471</xdr:rowOff>
    </xdr:from>
    <xdr:ext cx="762000" cy="259045"/>
    <xdr:sp macro="" textlink="">
      <xdr:nvSpPr>
        <xdr:cNvPr id="138" name="テキスト ボックス 137"/>
        <xdr:cNvSpPr txBox="1"/>
      </xdr:nvSpPr>
      <xdr:spPr>
        <a:xfrm>
          <a:off x="2527300" y="5869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58,128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北海道上ノ国町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事業の見直し、予算の一元管理の実施や税の徴収率の改善により、年々効果が表れている。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北海道上ノ国町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当町においては、連結実質赤字は生じていないが、今後も現状を維持し、健全な財政運営に努める。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北海道上ノ国町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新規事業の精査により地方債を抑制し、過去の普通建設事業に係る地方債の償還も年々減少している。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北海道上ノ国町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新規地方債の抑制と財政調整基金等の積み立てによる充当可能基金が年々増加している。</a:t>
          </a:r>
          <a:endParaRPr lang="ja-JP" altLang="ja-JP" sz="1400">
            <a:effectLst/>
          </a:endParaRPr>
        </a:p>
        <a:p>
          <a:pPr rtl="0"/>
          <a:r>
            <a:rPr lang="ja-JP" altLang="ja-JP" sz="1100" b="0" i="0" baseline="0">
              <a:solidFill>
                <a:schemeClr val="dk1"/>
              </a:solidFill>
              <a:effectLst/>
              <a:latin typeface="+mn-lt"/>
              <a:ea typeface="+mn-ea"/>
              <a:cs typeface="+mn-cs"/>
            </a:rPr>
            <a:t>　今後も健全な財政運営に努める。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401"/>
      <c r="AO4" s="401"/>
      <c r="AP4" s="401"/>
      <c r="AQ4" s="401"/>
      <c r="AR4" s="401"/>
      <c r="AS4" s="401"/>
      <c r="AT4" s="401"/>
      <c r="AU4" s="401"/>
      <c r="AV4" s="401"/>
      <c r="AW4" s="401"/>
      <c r="AX4" s="565"/>
      <c r="AY4" s="375" t="s">
        <v>75</v>
      </c>
      <c r="AZ4" s="376"/>
      <c r="BA4" s="376"/>
      <c r="BB4" s="376"/>
      <c r="BC4" s="376"/>
      <c r="BD4" s="376"/>
      <c r="BE4" s="376"/>
      <c r="BF4" s="376"/>
      <c r="BG4" s="376"/>
      <c r="BH4" s="376"/>
      <c r="BI4" s="376"/>
      <c r="BJ4" s="376"/>
      <c r="BK4" s="376"/>
      <c r="BL4" s="376"/>
      <c r="BM4" s="377"/>
      <c r="BN4" s="378">
        <v>4680529</v>
      </c>
      <c r="BO4" s="379"/>
      <c r="BP4" s="379"/>
      <c r="BQ4" s="379"/>
      <c r="BR4" s="379"/>
      <c r="BS4" s="379"/>
      <c r="BT4" s="379"/>
      <c r="BU4" s="380"/>
      <c r="BV4" s="378">
        <v>4468016</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4.5</v>
      </c>
      <c r="CU4" s="554"/>
      <c r="CV4" s="554"/>
      <c r="CW4" s="554"/>
      <c r="CX4" s="554"/>
      <c r="CY4" s="554"/>
      <c r="CZ4" s="554"/>
      <c r="DA4" s="555"/>
      <c r="DB4" s="553">
        <v>4.0999999999999996</v>
      </c>
      <c r="DC4" s="554"/>
      <c r="DD4" s="554"/>
      <c r="DE4" s="554"/>
      <c r="DF4" s="554"/>
      <c r="DG4" s="554"/>
      <c r="DH4" s="554"/>
      <c r="DI4" s="555"/>
      <c r="DJ4" s="137"/>
      <c r="DK4" s="137"/>
      <c r="DL4" s="137"/>
      <c r="DM4" s="137"/>
      <c r="DN4" s="137"/>
      <c r="DO4" s="137"/>
    </row>
    <row r="5" spans="1:119" ht="18.75" customHeight="1">
      <c r="A5" s="138"/>
      <c r="B5" s="560"/>
      <c r="C5" s="402"/>
      <c r="D5" s="402"/>
      <c r="E5" s="561"/>
      <c r="F5" s="561"/>
      <c r="G5" s="561"/>
      <c r="H5" s="561"/>
      <c r="I5" s="561"/>
      <c r="J5" s="561"/>
      <c r="K5" s="561"/>
      <c r="L5" s="561"/>
      <c r="M5" s="561"/>
      <c r="N5" s="561"/>
      <c r="O5" s="561"/>
      <c r="P5" s="561"/>
      <c r="Q5" s="561"/>
      <c r="R5" s="400"/>
      <c r="S5" s="400"/>
      <c r="T5" s="400"/>
      <c r="U5" s="400"/>
      <c r="V5" s="564"/>
      <c r="W5" s="485"/>
      <c r="X5" s="401"/>
      <c r="Y5" s="401"/>
      <c r="Z5" s="401"/>
      <c r="AA5" s="401"/>
      <c r="AB5" s="402"/>
      <c r="AC5" s="400"/>
      <c r="AD5" s="401"/>
      <c r="AE5" s="401"/>
      <c r="AF5" s="401"/>
      <c r="AG5" s="401"/>
      <c r="AH5" s="401"/>
      <c r="AI5" s="401"/>
      <c r="AJ5" s="401"/>
      <c r="AK5" s="401"/>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4534812</v>
      </c>
      <c r="BO5" s="384"/>
      <c r="BP5" s="384"/>
      <c r="BQ5" s="384"/>
      <c r="BR5" s="384"/>
      <c r="BS5" s="384"/>
      <c r="BT5" s="384"/>
      <c r="BU5" s="385"/>
      <c r="BV5" s="383">
        <v>4325380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66.900000000000006</v>
      </c>
      <c r="CU5" s="354"/>
      <c r="CV5" s="354"/>
      <c r="CW5" s="354"/>
      <c r="CX5" s="354"/>
      <c r="CY5" s="354"/>
      <c r="CZ5" s="354"/>
      <c r="DA5" s="355"/>
      <c r="DB5" s="353">
        <v>66.8</v>
      </c>
      <c r="DC5" s="354"/>
      <c r="DD5" s="354"/>
      <c r="DE5" s="354"/>
      <c r="DF5" s="354"/>
      <c r="DG5" s="354"/>
      <c r="DH5" s="354"/>
      <c r="DI5" s="355"/>
      <c r="DJ5" s="137"/>
      <c r="DK5" s="137"/>
      <c r="DL5" s="137"/>
      <c r="DM5" s="137"/>
      <c r="DN5" s="137"/>
      <c r="DO5" s="137"/>
    </row>
    <row r="6" spans="1:119" ht="18.75" customHeight="1">
      <c r="A6" s="138"/>
      <c r="B6" s="530" t="s">
        <v>81</v>
      </c>
      <c r="C6" s="399"/>
      <c r="D6" s="399"/>
      <c r="E6" s="531"/>
      <c r="F6" s="531"/>
      <c r="G6" s="531"/>
      <c r="H6" s="531"/>
      <c r="I6" s="531"/>
      <c r="J6" s="531"/>
      <c r="K6" s="531"/>
      <c r="L6" s="531" t="s">
        <v>82</v>
      </c>
      <c r="M6" s="531"/>
      <c r="N6" s="531"/>
      <c r="O6" s="531"/>
      <c r="P6" s="531"/>
      <c r="Q6" s="531"/>
      <c r="R6" s="423"/>
      <c r="S6" s="423"/>
      <c r="T6" s="423"/>
      <c r="U6" s="423"/>
      <c r="V6" s="537"/>
      <c r="W6" s="470" t="s">
        <v>83</v>
      </c>
      <c r="X6" s="398"/>
      <c r="Y6" s="398"/>
      <c r="Z6" s="398"/>
      <c r="AA6" s="398"/>
      <c r="AB6" s="399"/>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145717</v>
      </c>
      <c r="BO6" s="384"/>
      <c r="BP6" s="384"/>
      <c r="BQ6" s="384"/>
      <c r="BR6" s="384"/>
      <c r="BS6" s="384"/>
      <c r="BT6" s="384"/>
      <c r="BU6" s="385"/>
      <c r="BV6" s="383">
        <v>142636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70.400000000000006</v>
      </c>
      <c r="CU6" s="528"/>
      <c r="CV6" s="528"/>
      <c r="CW6" s="528"/>
      <c r="CX6" s="528"/>
      <c r="CY6" s="528"/>
      <c r="CZ6" s="528"/>
      <c r="DA6" s="529"/>
      <c r="DB6" s="527">
        <v>70.5</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717</v>
      </c>
      <c r="BO7" s="384"/>
      <c r="BP7" s="384"/>
      <c r="BQ7" s="384"/>
      <c r="BR7" s="384"/>
      <c r="BS7" s="384"/>
      <c r="BT7" s="384"/>
      <c r="BU7" s="385"/>
      <c r="BV7" s="383">
        <v>11251</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3237194</v>
      </c>
      <c r="CU7" s="384"/>
      <c r="CV7" s="384"/>
      <c r="CW7" s="384"/>
      <c r="CX7" s="384"/>
      <c r="CY7" s="384"/>
      <c r="CZ7" s="384"/>
      <c r="DA7" s="385"/>
      <c r="DB7" s="383">
        <v>3195696</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145000</v>
      </c>
      <c r="BO8" s="384"/>
      <c r="BP8" s="384"/>
      <c r="BQ8" s="384"/>
      <c r="BR8" s="384"/>
      <c r="BS8" s="384"/>
      <c r="BT8" s="384"/>
      <c r="BU8" s="385"/>
      <c r="BV8" s="383">
        <v>131385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0.13</v>
      </c>
      <c r="CU8" s="491"/>
      <c r="CV8" s="491"/>
      <c r="CW8" s="491"/>
      <c r="CX8" s="491"/>
      <c r="CY8" s="491"/>
      <c r="CZ8" s="491"/>
      <c r="DA8" s="492"/>
      <c r="DB8" s="490">
        <v>0.13</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5428</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13615</v>
      </c>
      <c r="BO9" s="384"/>
      <c r="BP9" s="384"/>
      <c r="BQ9" s="384"/>
      <c r="BR9" s="384"/>
      <c r="BS9" s="384"/>
      <c r="BT9" s="384"/>
      <c r="BU9" s="385"/>
      <c r="BV9" s="383">
        <v>10239</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16.899999999999999</v>
      </c>
      <c r="CU9" s="354"/>
      <c r="CV9" s="354"/>
      <c r="CW9" s="354"/>
      <c r="CX9" s="354"/>
      <c r="CY9" s="354"/>
      <c r="CZ9" s="354"/>
      <c r="DA9" s="355"/>
      <c r="DB9" s="353">
        <v>17.3</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6417</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11993</v>
      </c>
      <c r="BO10" s="384"/>
      <c r="BP10" s="384"/>
      <c r="BQ10" s="384"/>
      <c r="BR10" s="384"/>
      <c r="BS10" s="384"/>
      <c r="BT10" s="384"/>
      <c r="BU10" s="385"/>
      <c r="BV10" s="383">
        <v>257838</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9" t="s">
        <v>107</v>
      </c>
      <c r="M11" s="430"/>
      <c r="N11" s="430"/>
      <c r="O11" s="430"/>
      <c r="P11" s="430"/>
      <c r="Q11" s="431"/>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5593</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5574</v>
      </c>
      <c r="S13" s="483"/>
      <c r="T13" s="483"/>
      <c r="U13" s="483"/>
      <c r="V13" s="484"/>
      <c r="W13" s="470" t="s">
        <v>124</v>
      </c>
      <c r="X13" s="398"/>
      <c r="Y13" s="398"/>
      <c r="Z13" s="398"/>
      <c r="AA13" s="398"/>
      <c r="AB13" s="399"/>
      <c r="AC13" s="359">
        <v>404</v>
      </c>
      <c r="AD13" s="360"/>
      <c r="AE13" s="360"/>
      <c r="AF13" s="360"/>
      <c r="AG13" s="361"/>
      <c r="AH13" s="359">
        <v>464</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25608</v>
      </c>
      <c r="BO13" s="384"/>
      <c r="BP13" s="384"/>
      <c r="BQ13" s="384"/>
      <c r="BR13" s="384"/>
      <c r="BS13" s="384"/>
      <c r="BT13" s="384"/>
      <c r="BU13" s="385"/>
      <c r="BV13" s="383">
        <v>268077</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9</v>
      </c>
      <c r="CU13" s="354"/>
      <c r="CV13" s="354"/>
      <c r="CW13" s="354"/>
      <c r="CX13" s="354"/>
      <c r="CY13" s="354"/>
      <c r="CZ13" s="354"/>
      <c r="DA13" s="355"/>
      <c r="DB13" s="353">
        <v>10.7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5670</v>
      </c>
      <c r="S14" s="483"/>
      <c r="T14" s="483"/>
      <c r="U14" s="483"/>
      <c r="V14" s="484"/>
      <c r="W14" s="485"/>
      <c r="X14" s="401"/>
      <c r="Y14" s="401"/>
      <c r="Z14" s="401"/>
      <c r="AA14" s="401"/>
      <c r="AB14" s="402"/>
      <c r="AC14" s="475">
        <v>18.100000000000001</v>
      </c>
      <c r="AD14" s="476"/>
      <c r="AE14" s="476"/>
      <c r="AF14" s="476"/>
      <c r="AG14" s="477"/>
      <c r="AH14" s="475">
        <v>17.100000000000001</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5652</v>
      </c>
      <c r="S15" s="483"/>
      <c r="T15" s="483"/>
      <c r="U15" s="483"/>
      <c r="V15" s="484"/>
      <c r="W15" s="470" t="s">
        <v>131</v>
      </c>
      <c r="X15" s="398"/>
      <c r="Y15" s="398"/>
      <c r="Z15" s="398"/>
      <c r="AA15" s="398"/>
      <c r="AB15" s="399"/>
      <c r="AC15" s="359">
        <v>615</v>
      </c>
      <c r="AD15" s="360"/>
      <c r="AE15" s="360"/>
      <c r="AF15" s="360"/>
      <c r="AG15" s="361"/>
      <c r="AH15" s="359">
        <v>846</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368761</v>
      </c>
      <c r="BO15" s="379"/>
      <c r="BP15" s="379"/>
      <c r="BQ15" s="379"/>
      <c r="BR15" s="379"/>
      <c r="BS15" s="379"/>
      <c r="BT15" s="379"/>
      <c r="BU15" s="380"/>
      <c r="BV15" s="378">
        <v>369994</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401"/>
      <c r="Y16" s="401"/>
      <c r="Z16" s="401"/>
      <c r="AA16" s="401"/>
      <c r="AB16" s="402"/>
      <c r="AC16" s="475">
        <v>27.5</v>
      </c>
      <c r="AD16" s="476"/>
      <c r="AE16" s="476"/>
      <c r="AF16" s="476"/>
      <c r="AG16" s="477"/>
      <c r="AH16" s="475">
        <v>31.2</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2976721</v>
      </c>
      <c r="BO16" s="384"/>
      <c r="BP16" s="384"/>
      <c r="BQ16" s="384"/>
      <c r="BR16" s="384"/>
      <c r="BS16" s="384"/>
      <c r="BT16" s="384"/>
      <c r="BU16" s="385"/>
      <c r="BV16" s="383">
        <v>2934111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8"/>
      <c r="Y17" s="398"/>
      <c r="Z17" s="398"/>
      <c r="AA17" s="398"/>
      <c r="AB17" s="399"/>
      <c r="AC17" s="359">
        <v>1217</v>
      </c>
      <c r="AD17" s="360"/>
      <c r="AE17" s="360"/>
      <c r="AF17" s="360"/>
      <c r="AG17" s="361"/>
      <c r="AH17" s="359">
        <v>1398</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462591</v>
      </c>
      <c r="BO17" s="384"/>
      <c r="BP17" s="384"/>
      <c r="BQ17" s="384"/>
      <c r="BR17" s="384"/>
      <c r="BS17" s="384"/>
      <c r="BT17" s="384"/>
      <c r="BU17" s="385"/>
      <c r="BV17" s="383">
        <v>463456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547.6</v>
      </c>
      <c r="M18" s="446"/>
      <c r="N18" s="446"/>
      <c r="O18" s="446"/>
      <c r="P18" s="446"/>
      <c r="Q18" s="446"/>
      <c r="R18" s="447"/>
      <c r="S18" s="447"/>
      <c r="T18" s="447"/>
      <c r="U18" s="447"/>
      <c r="V18" s="448"/>
      <c r="W18" s="462"/>
      <c r="X18" s="463"/>
      <c r="Y18" s="463"/>
      <c r="Z18" s="463"/>
      <c r="AA18" s="463"/>
      <c r="AB18" s="471"/>
      <c r="AC18" s="347">
        <v>54.4</v>
      </c>
      <c r="AD18" s="348"/>
      <c r="AE18" s="348"/>
      <c r="AF18" s="348"/>
      <c r="AG18" s="449"/>
      <c r="AH18" s="347">
        <v>51.6</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2196423</v>
      </c>
      <c r="BO18" s="384"/>
      <c r="BP18" s="384"/>
      <c r="BQ18" s="384"/>
      <c r="BR18" s="384"/>
      <c r="BS18" s="384"/>
      <c r="BT18" s="384"/>
      <c r="BU18" s="385"/>
      <c r="BV18" s="383">
        <v>2159765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10</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3587292</v>
      </c>
      <c r="BO19" s="384"/>
      <c r="BP19" s="384"/>
      <c r="BQ19" s="384"/>
      <c r="BR19" s="384"/>
      <c r="BS19" s="384"/>
      <c r="BT19" s="384"/>
      <c r="BU19" s="385"/>
      <c r="BV19" s="383">
        <v>3555574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2307</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30"/>
      <c r="AO20" s="430"/>
      <c r="AP20" s="430"/>
      <c r="AQ20" s="430"/>
      <c r="AR20" s="430"/>
      <c r="AS20" s="430"/>
      <c r="AT20" s="431"/>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152</v>
      </c>
      <c r="AZ23" s="376"/>
      <c r="BA23" s="376"/>
      <c r="BB23" s="376"/>
      <c r="BC23" s="376"/>
      <c r="BD23" s="376"/>
      <c r="BE23" s="376"/>
      <c r="BF23" s="376"/>
      <c r="BG23" s="376"/>
      <c r="BH23" s="376"/>
      <c r="BI23" s="376"/>
      <c r="BJ23" s="376"/>
      <c r="BK23" s="376"/>
      <c r="BL23" s="376"/>
      <c r="BM23" s="377"/>
      <c r="BN23" s="383">
        <v>5103241</v>
      </c>
      <c r="BO23" s="384"/>
      <c r="BP23" s="384"/>
      <c r="BQ23" s="384"/>
      <c r="BR23" s="384"/>
      <c r="BS23" s="384"/>
      <c r="BT23" s="384"/>
      <c r="BU23" s="385"/>
      <c r="BV23" s="383">
        <v>5315816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7"/>
      <c r="C24" s="418"/>
      <c r="D24" s="419"/>
      <c r="E24" s="356" t="s">
        <v>153</v>
      </c>
      <c r="F24" s="357"/>
      <c r="G24" s="357"/>
      <c r="H24" s="357"/>
      <c r="I24" s="357"/>
      <c r="J24" s="357"/>
      <c r="K24" s="358"/>
      <c r="L24" s="359">
        <v>1</v>
      </c>
      <c r="M24" s="360"/>
      <c r="N24" s="360"/>
      <c r="O24" s="360"/>
      <c r="P24" s="361"/>
      <c r="Q24" s="359">
        <v>7220</v>
      </c>
      <c r="R24" s="360"/>
      <c r="S24" s="360"/>
      <c r="T24" s="360"/>
      <c r="U24" s="360"/>
      <c r="V24" s="361"/>
      <c r="W24" s="427"/>
      <c r="X24" s="418"/>
      <c r="Y24" s="419"/>
      <c r="Z24" s="356" t="s">
        <v>154</v>
      </c>
      <c r="AA24" s="357"/>
      <c r="AB24" s="357"/>
      <c r="AC24" s="357"/>
      <c r="AD24" s="357"/>
      <c r="AE24" s="357"/>
      <c r="AF24" s="357"/>
      <c r="AG24" s="358"/>
      <c r="AH24" s="359">
        <v>82</v>
      </c>
      <c r="AI24" s="360"/>
      <c r="AJ24" s="360"/>
      <c r="AK24" s="360"/>
      <c r="AL24" s="361"/>
      <c r="AM24" s="359">
        <v>253462</v>
      </c>
      <c r="AN24" s="360"/>
      <c r="AO24" s="360"/>
      <c r="AP24" s="360"/>
      <c r="AQ24" s="360"/>
      <c r="AR24" s="361"/>
      <c r="AS24" s="359">
        <v>3091</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4783384</v>
      </c>
      <c r="BO24" s="384"/>
      <c r="BP24" s="384"/>
      <c r="BQ24" s="384"/>
      <c r="BR24" s="384"/>
      <c r="BS24" s="384"/>
      <c r="BT24" s="384"/>
      <c r="BU24" s="385"/>
      <c r="BV24" s="383">
        <v>4923666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7"/>
      <c r="C25" s="418"/>
      <c r="D25" s="419"/>
      <c r="E25" s="356" t="s">
        <v>156</v>
      </c>
      <c r="F25" s="357"/>
      <c r="G25" s="357"/>
      <c r="H25" s="357"/>
      <c r="I25" s="357"/>
      <c r="J25" s="357"/>
      <c r="K25" s="358"/>
      <c r="L25" s="359">
        <v>1</v>
      </c>
      <c r="M25" s="360"/>
      <c r="N25" s="360"/>
      <c r="O25" s="360"/>
      <c r="P25" s="361"/>
      <c r="Q25" s="359">
        <v>5780</v>
      </c>
      <c r="R25" s="360"/>
      <c r="S25" s="360"/>
      <c r="T25" s="360"/>
      <c r="U25" s="360"/>
      <c r="V25" s="361"/>
      <c r="W25" s="427"/>
      <c r="X25" s="418"/>
      <c r="Y25" s="419"/>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160672</v>
      </c>
      <c r="BO25" s="379"/>
      <c r="BP25" s="379"/>
      <c r="BQ25" s="379"/>
      <c r="BR25" s="379"/>
      <c r="BS25" s="379"/>
      <c r="BT25" s="379"/>
      <c r="BU25" s="380"/>
      <c r="BV25" s="378">
        <v>218983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7"/>
      <c r="C26" s="418"/>
      <c r="D26" s="419"/>
      <c r="E26" s="356" t="s">
        <v>159</v>
      </c>
      <c r="F26" s="357"/>
      <c r="G26" s="357"/>
      <c r="H26" s="357"/>
      <c r="I26" s="357"/>
      <c r="J26" s="357"/>
      <c r="K26" s="358"/>
      <c r="L26" s="359">
        <v>1</v>
      </c>
      <c r="M26" s="360"/>
      <c r="N26" s="360"/>
      <c r="O26" s="360"/>
      <c r="P26" s="361"/>
      <c r="Q26" s="359">
        <v>5320</v>
      </c>
      <c r="R26" s="360"/>
      <c r="S26" s="360"/>
      <c r="T26" s="360"/>
      <c r="U26" s="360"/>
      <c r="V26" s="361"/>
      <c r="W26" s="427"/>
      <c r="X26" s="418"/>
      <c r="Y26" s="419"/>
      <c r="Z26" s="356" t="s">
        <v>160</v>
      </c>
      <c r="AA26" s="395"/>
      <c r="AB26" s="395"/>
      <c r="AC26" s="395"/>
      <c r="AD26" s="395"/>
      <c r="AE26" s="395"/>
      <c r="AF26" s="395"/>
      <c r="AG26" s="396"/>
      <c r="AH26" s="359">
        <v>2</v>
      </c>
      <c r="AI26" s="360"/>
      <c r="AJ26" s="360"/>
      <c r="AK26" s="360"/>
      <c r="AL26" s="361"/>
      <c r="AM26" s="359">
        <v>6244</v>
      </c>
      <c r="AN26" s="360"/>
      <c r="AO26" s="360"/>
      <c r="AP26" s="360"/>
      <c r="AQ26" s="360"/>
      <c r="AR26" s="361"/>
      <c r="AS26" s="359">
        <v>3122</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7"/>
      <c r="C27" s="418"/>
      <c r="D27" s="419"/>
      <c r="E27" s="356" t="s">
        <v>162</v>
      </c>
      <c r="F27" s="357"/>
      <c r="G27" s="357"/>
      <c r="H27" s="357"/>
      <c r="I27" s="357"/>
      <c r="J27" s="357"/>
      <c r="K27" s="358"/>
      <c r="L27" s="359">
        <v>1</v>
      </c>
      <c r="M27" s="360"/>
      <c r="N27" s="360"/>
      <c r="O27" s="360"/>
      <c r="P27" s="361"/>
      <c r="Q27" s="359">
        <v>2380</v>
      </c>
      <c r="R27" s="360"/>
      <c r="S27" s="360"/>
      <c r="T27" s="360"/>
      <c r="U27" s="360"/>
      <c r="V27" s="361"/>
      <c r="W27" s="427"/>
      <c r="X27" s="418"/>
      <c r="Y27" s="419"/>
      <c r="Z27" s="356" t="s">
        <v>163</v>
      </c>
      <c r="AA27" s="357"/>
      <c r="AB27" s="357"/>
      <c r="AC27" s="357"/>
      <c r="AD27" s="357"/>
      <c r="AE27" s="357"/>
      <c r="AF27" s="357"/>
      <c r="AG27" s="358"/>
      <c r="AH27" s="359">
        <v>1</v>
      </c>
      <c r="AI27" s="360"/>
      <c r="AJ27" s="360"/>
      <c r="AK27" s="360"/>
      <c r="AL27" s="361"/>
      <c r="AM27" s="359">
        <v>3346</v>
      </c>
      <c r="AN27" s="360"/>
      <c r="AO27" s="360"/>
      <c r="AP27" s="360"/>
      <c r="AQ27" s="360"/>
      <c r="AR27" s="361"/>
      <c r="AS27" s="359">
        <v>3346</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114899</v>
      </c>
      <c r="BO27" s="387"/>
      <c r="BP27" s="387"/>
      <c r="BQ27" s="387"/>
      <c r="BR27" s="387"/>
      <c r="BS27" s="387"/>
      <c r="BT27" s="387"/>
      <c r="BU27" s="388"/>
      <c r="BV27" s="386">
        <v>114853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7"/>
      <c r="C28" s="418"/>
      <c r="D28" s="419"/>
      <c r="E28" s="356" t="s">
        <v>165</v>
      </c>
      <c r="F28" s="357"/>
      <c r="G28" s="357"/>
      <c r="H28" s="357"/>
      <c r="I28" s="357"/>
      <c r="J28" s="357"/>
      <c r="K28" s="358"/>
      <c r="L28" s="359">
        <v>1</v>
      </c>
      <c r="M28" s="360"/>
      <c r="N28" s="360"/>
      <c r="O28" s="360"/>
      <c r="P28" s="361"/>
      <c r="Q28" s="359">
        <v>1950</v>
      </c>
      <c r="R28" s="360"/>
      <c r="S28" s="360"/>
      <c r="T28" s="360"/>
      <c r="U28" s="360"/>
      <c r="V28" s="361"/>
      <c r="W28" s="427"/>
      <c r="X28" s="418"/>
      <c r="Y28" s="419"/>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3681159</v>
      </c>
      <c r="BO28" s="379"/>
      <c r="BP28" s="379"/>
      <c r="BQ28" s="379"/>
      <c r="BR28" s="379"/>
      <c r="BS28" s="379"/>
      <c r="BT28" s="379"/>
      <c r="BU28" s="380"/>
      <c r="BV28" s="378">
        <v>3599166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7"/>
      <c r="C29" s="418"/>
      <c r="D29" s="419"/>
      <c r="E29" s="356" t="s">
        <v>169</v>
      </c>
      <c r="F29" s="357"/>
      <c r="G29" s="357"/>
      <c r="H29" s="357"/>
      <c r="I29" s="357"/>
      <c r="J29" s="357"/>
      <c r="K29" s="358"/>
      <c r="L29" s="359">
        <v>10</v>
      </c>
      <c r="M29" s="360"/>
      <c r="N29" s="360"/>
      <c r="O29" s="360"/>
      <c r="P29" s="361"/>
      <c r="Q29" s="359">
        <v>1710</v>
      </c>
      <c r="R29" s="360"/>
      <c r="S29" s="360"/>
      <c r="T29" s="360"/>
      <c r="U29" s="360"/>
      <c r="V29" s="361"/>
      <c r="W29" s="427"/>
      <c r="X29" s="418"/>
      <c r="Y29" s="419"/>
      <c r="Z29" s="356" t="s">
        <v>170</v>
      </c>
      <c r="AA29" s="357"/>
      <c r="AB29" s="357"/>
      <c r="AC29" s="357"/>
      <c r="AD29" s="357"/>
      <c r="AE29" s="357"/>
      <c r="AF29" s="357"/>
      <c r="AG29" s="358"/>
      <c r="AH29" s="359">
        <v>83</v>
      </c>
      <c r="AI29" s="360"/>
      <c r="AJ29" s="360"/>
      <c r="AK29" s="360"/>
      <c r="AL29" s="361"/>
      <c r="AM29" s="359">
        <v>256808</v>
      </c>
      <c r="AN29" s="360"/>
      <c r="AO29" s="360"/>
      <c r="AP29" s="360"/>
      <c r="AQ29" s="360"/>
      <c r="AR29" s="361"/>
      <c r="AS29" s="359">
        <v>3094</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21</v>
      </c>
      <c r="BO29" s="384"/>
      <c r="BP29" s="384"/>
      <c r="BQ29" s="384"/>
      <c r="BR29" s="384"/>
      <c r="BS29" s="384"/>
      <c r="BT29" s="384"/>
      <c r="BU29" s="385"/>
      <c r="BV29" s="383">
        <v>21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20"/>
      <c r="C30" s="421"/>
      <c r="D30" s="422"/>
      <c r="E30" s="429"/>
      <c r="F30" s="430"/>
      <c r="G30" s="430"/>
      <c r="H30" s="430"/>
      <c r="I30" s="430"/>
      <c r="J30" s="430"/>
      <c r="K30" s="431"/>
      <c r="L30" s="432"/>
      <c r="M30" s="433"/>
      <c r="N30" s="433"/>
      <c r="O30" s="433"/>
      <c r="P30" s="434"/>
      <c r="Q30" s="432"/>
      <c r="R30" s="433"/>
      <c r="S30" s="433"/>
      <c r="T30" s="433"/>
      <c r="U30" s="433"/>
      <c r="V30" s="434"/>
      <c r="W30" s="428"/>
      <c r="X30" s="421"/>
      <c r="Y30" s="422"/>
      <c r="Z30" s="435" t="s">
        <v>172</v>
      </c>
      <c r="AA30" s="436"/>
      <c r="AB30" s="436"/>
      <c r="AC30" s="436"/>
      <c r="AD30" s="436"/>
      <c r="AE30" s="436"/>
      <c r="AF30" s="436"/>
      <c r="AG30" s="437"/>
      <c r="AH30" s="347">
        <v>99.1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768749</v>
      </c>
      <c r="BO30" s="387"/>
      <c r="BP30" s="387"/>
      <c r="BQ30" s="387"/>
      <c r="BR30" s="387"/>
      <c r="BS30" s="387"/>
      <c r="BT30" s="387"/>
      <c r="BU30" s="388"/>
      <c r="BV30" s="386">
        <v>354904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南部檜山衛生処理組合</v>
      </c>
      <c r="BZ34" s="342"/>
      <c r="CA34" s="342"/>
      <c r="CB34" s="342"/>
      <c r="CC34" s="342"/>
      <c r="CD34" s="342"/>
      <c r="CE34" s="342"/>
      <c r="CF34" s="342"/>
      <c r="CG34" s="342"/>
      <c r="CH34" s="342"/>
      <c r="CI34" s="342"/>
      <c r="CJ34" s="342"/>
      <c r="CK34" s="342"/>
      <c r="CL34" s="342"/>
      <c r="CM34" s="342"/>
      <c r="CN34" s="165"/>
      <c r="CO34" s="343">
        <f>IF(CQ34="","",MAX(C34:D43,U34:V43,AM34:AN43,BE34:BF43,BW34:BX43)+1)</f>
        <v>14</v>
      </c>
      <c r="CP34" s="343"/>
      <c r="CQ34" s="342" t="str">
        <f>IF('各会計、関係団体の財政状況及び健全化判断比率'!BS7="","",'各会計、関係団体の財政状況及び健全化判断比率'!BS7)</f>
        <v>株式会社上ノ国町観光振興公社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下水道事業特別会計（特定環境保全公共下水道事業）</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江差町ほか2町学校給食組合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8</v>
      </c>
      <c r="BF36" s="343"/>
      <c r="BG36" s="342" t="str">
        <f>IF('各会計、関係団体の財政状況及び健全化判断比率'!B34="","",'各会計、関係団体の財政状況及び健全化判断比率'!B34)</f>
        <v>下水道事業特別会計（漁業集落排水事業）</v>
      </c>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檜山広域行政組合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9</v>
      </c>
      <c r="BF37" s="343"/>
      <c r="BG37" s="342" t="str">
        <f>IF('各会計、関係団体の財政状況及び健全化判断比率'!B35="","",'各会計、関係団体の財政状況及び健全化判断比率'!B35)</f>
        <v>下水道事業特別会計（特定地域生活排水処理事業）</v>
      </c>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渡島・檜山地方税滞納整理機構</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79" t="s">
        <v>24</v>
      </c>
      <c r="C41" s="1180"/>
      <c r="D41" s="81"/>
      <c r="E41" s="1181" t="s">
        <v>25</v>
      </c>
      <c r="F41" s="1181"/>
      <c r="G41" s="1181"/>
      <c r="H41" s="1182"/>
      <c r="I41" s="82">
        <v>5858</v>
      </c>
      <c r="J41" s="83">
        <v>5611</v>
      </c>
      <c r="K41" s="83">
        <v>5580</v>
      </c>
      <c r="L41" s="83">
        <v>5316</v>
      </c>
      <c r="M41" s="84">
        <v>5103</v>
      </c>
    </row>
    <row r="42" spans="2:13" ht="27.75" customHeight="1">
      <c r="B42" s="1169"/>
      <c r="C42" s="1170"/>
      <c r="D42" s="85"/>
      <c r="E42" s="1173" t="s">
        <v>26</v>
      </c>
      <c r="F42" s="1173"/>
      <c r="G42" s="1173"/>
      <c r="H42" s="1174"/>
      <c r="I42" s="86">
        <v>67</v>
      </c>
      <c r="J42" s="87">
        <v>47</v>
      </c>
      <c r="K42" s="87">
        <v>33</v>
      </c>
      <c r="L42" s="87">
        <v>30</v>
      </c>
      <c r="M42" s="88">
        <v>30</v>
      </c>
    </row>
    <row r="43" spans="2:13" ht="27.75" customHeight="1">
      <c r="B43" s="1169"/>
      <c r="C43" s="1170"/>
      <c r="D43" s="85"/>
      <c r="E43" s="1173" t="s">
        <v>27</v>
      </c>
      <c r="F43" s="1173"/>
      <c r="G43" s="1173"/>
      <c r="H43" s="1174"/>
      <c r="I43" s="86">
        <v>2045</v>
      </c>
      <c r="J43" s="87">
        <v>1887</v>
      </c>
      <c r="K43" s="87">
        <v>1824</v>
      </c>
      <c r="L43" s="87">
        <v>1681</v>
      </c>
      <c r="M43" s="88">
        <v>1571</v>
      </c>
    </row>
    <row r="44" spans="2:13" ht="27.75" customHeight="1">
      <c r="B44" s="1169"/>
      <c r="C44" s="1170"/>
      <c r="D44" s="85"/>
      <c r="E44" s="1173" t="s">
        <v>28</v>
      </c>
      <c r="F44" s="1173"/>
      <c r="G44" s="1173"/>
      <c r="H44" s="1174"/>
      <c r="I44" s="86">
        <v>24</v>
      </c>
      <c r="J44" s="87">
        <v>2</v>
      </c>
      <c r="K44" s="87">
        <v>9</v>
      </c>
      <c r="L44" s="87">
        <v>9</v>
      </c>
      <c r="M44" s="88">
        <v>9</v>
      </c>
    </row>
    <row r="45" spans="2:13" ht="27.75" customHeight="1">
      <c r="B45" s="1169"/>
      <c r="C45" s="1170"/>
      <c r="D45" s="85"/>
      <c r="E45" s="1173" t="s">
        <v>29</v>
      </c>
      <c r="F45" s="1173"/>
      <c r="G45" s="1173"/>
      <c r="H45" s="1174"/>
      <c r="I45" s="86">
        <v>1041</v>
      </c>
      <c r="J45" s="87">
        <v>1041</v>
      </c>
      <c r="K45" s="87">
        <v>1014</v>
      </c>
      <c r="L45" s="87">
        <v>986</v>
      </c>
      <c r="M45" s="88">
        <v>956</v>
      </c>
    </row>
    <row r="46" spans="2:13" ht="27.75" customHeight="1">
      <c r="B46" s="1169"/>
      <c r="C46" s="1170"/>
      <c r="D46" s="85"/>
      <c r="E46" s="1173" t="s">
        <v>30</v>
      </c>
      <c r="F46" s="1173"/>
      <c r="G46" s="1173"/>
      <c r="H46" s="1174"/>
      <c r="I46" s="86" t="s">
        <v>478</v>
      </c>
      <c r="J46" s="87" t="s">
        <v>478</v>
      </c>
      <c r="K46" s="87" t="s">
        <v>478</v>
      </c>
      <c r="L46" s="87" t="s">
        <v>478</v>
      </c>
      <c r="M46" s="88" t="s">
        <v>478</v>
      </c>
    </row>
    <row r="47" spans="2:13" ht="27.75" customHeight="1">
      <c r="B47" s="1169"/>
      <c r="C47" s="1170"/>
      <c r="D47" s="85"/>
      <c r="E47" s="1173" t="s">
        <v>31</v>
      </c>
      <c r="F47" s="1173"/>
      <c r="G47" s="1173"/>
      <c r="H47" s="1174"/>
      <c r="I47" s="86" t="s">
        <v>478</v>
      </c>
      <c r="J47" s="87" t="s">
        <v>478</v>
      </c>
      <c r="K47" s="87" t="s">
        <v>478</v>
      </c>
      <c r="L47" s="87" t="s">
        <v>478</v>
      </c>
      <c r="M47" s="88" t="s">
        <v>478</v>
      </c>
    </row>
    <row r="48" spans="2:13" ht="27.75" customHeight="1">
      <c r="B48" s="1171"/>
      <c r="C48" s="1172"/>
      <c r="D48" s="85"/>
      <c r="E48" s="1173" t="s">
        <v>32</v>
      </c>
      <c r="F48" s="1173"/>
      <c r="G48" s="1173"/>
      <c r="H48" s="1174"/>
      <c r="I48" s="86" t="s">
        <v>478</v>
      </c>
      <c r="J48" s="87" t="s">
        <v>478</v>
      </c>
      <c r="K48" s="87" t="s">
        <v>478</v>
      </c>
      <c r="L48" s="87" t="s">
        <v>478</v>
      </c>
      <c r="M48" s="88" t="s">
        <v>478</v>
      </c>
    </row>
    <row r="49" spans="2:13" ht="27.75" customHeight="1">
      <c r="B49" s="1167" t="s">
        <v>33</v>
      </c>
      <c r="C49" s="1168"/>
      <c r="D49" s="89"/>
      <c r="E49" s="1173" t="s">
        <v>34</v>
      </c>
      <c r="F49" s="1173"/>
      <c r="G49" s="1173"/>
      <c r="H49" s="1174"/>
      <c r="I49" s="86">
        <v>2450</v>
      </c>
      <c r="J49" s="87">
        <v>2914</v>
      </c>
      <c r="K49" s="87">
        <v>3299</v>
      </c>
      <c r="L49" s="87">
        <v>3912</v>
      </c>
      <c r="M49" s="88">
        <v>4391</v>
      </c>
    </row>
    <row r="50" spans="2:13" ht="27.75" customHeight="1">
      <c r="B50" s="1169"/>
      <c r="C50" s="1170"/>
      <c r="D50" s="85"/>
      <c r="E50" s="1173" t="s">
        <v>35</v>
      </c>
      <c r="F50" s="1173"/>
      <c r="G50" s="1173"/>
      <c r="H50" s="1174"/>
      <c r="I50" s="86">
        <v>597</v>
      </c>
      <c r="J50" s="87">
        <v>537</v>
      </c>
      <c r="K50" s="87">
        <v>458</v>
      </c>
      <c r="L50" s="87">
        <v>386</v>
      </c>
      <c r="M50" s="88">
        <v>331</v>
      </c>
    </row>
    <row r="51" spans="2:13" ht="27.75" customHeight="1">
      <c r="B51" s="1171"/>
      <c r="C51" s="1172"/>
      <c r="D51" s="85"/>
      <c r="E51" s="1173" t="s">
        <v>36</v>
      </c>
      <c r="F51" s="1173"/>
      <c r="G51" s="1173"/>
      <c r="H51" s="1174"/>
      <c r="I51" s="86">
        <v>5294</v>
      </c>
      <c r="J51" s="87">
        <v>5197</v>
      </c>
      <c r="K51" s="87">
        <v>4967</v>
      </c>
      <c r="L51" s="87">
        <v>4751</v>
      </c>
      <c r="M51" s="88">
        <v>4402</v>
      </c>
    </row>
    <row r="52" spans="2:13" ht="27.75" customHeight="1" thickBot="1">
      <c r="B52" s="1175" t="s">
        <v>37</v>
      </c>
      <c r="C52" s="1176"/>
      <c r="D52" s="90"/>
      <c r="E52" s="1177" t="s">
        <v>38</v>
      </c>
      <c r="F52" s="1177"/>
      <c r="G52" s="1177"/>
      <c r="H52" s="1178"/>
      <c r="I52" s="91">
        <v>694</v>
      </c>
      <c r="J52" s="92">
        <v>-60</v>
      </c>
      <c r="K52" s="92">
        <v>-263</v>
      </c>
      <c r="L52" s="92">
        <v>-1027</v>
      </c>
      <c r="M52" s="93">
        <v>-1454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159701</v>
      </c>
      <c r="E3" s="116"/>
      <c r="F3" s="117">
        <v>109926</v>
      </c>
      <c r="G3" s="118"/>
      <c r="H3" s="119"/>
    </row>
    <row r="4" spans="1:8">
      <c r="A4" s="120"/>
      <c r="B4" s="121"/>
      <c r="C4" s="122"/>
      <c r="D4" s="123">
        <v>132891</v>
      </c>
      <c r="E4" s="124"/>
      <c r="F4" s="125">
        <v>64844</v>
      </c>
      <c r="G4" s="126"/>
      <c r="H4" s="127"/>
    </row>
    <row r="5" spans="1:8">
      <c r="A5" s="108" t="s">
        <v>512</v>
      </c>
      <c r="B5" s="113"/>
      <c r="C5" s="114"/>
      <c r="D5" s="115">
        <v>125974</v>
      </c>
      <c r="E5" s="116"/>
      <c r="F5" s="117">
        <v>133616</v>
      </c>
      <c r="G5" s="118"/>
      <c r="H5" s="119"/>
    </row>
    <row r="6" spans="1:8">
      <c r="A6" s="120"/>
      <c r="B6" s="121"/>
      <c r="C6" s="122"/>
      <c r="D6" s="123">
        <v>70541</v>
      </c>
      <c r="E6" s="124"/>
      <c r="F6" s="125">
        <v>57933</v>
      </c>
      <c r="G6" s="126"/>
      <c r="H6" s="127"/>
    </row>
    <row r="7" spans="1:8">
      <c r="A7" s="108" t="s">
        <v>513</v>
      </c>
      <c r="B7" s="113"/>
      <c r="C7" s="114"/>
      <c r="D7" s="115">
        <v>143187</v>
      </c>
      <c r="E7" s="116"/>
      <c r="F7" s="117">
        <v>96333</v>
      </c>
      <c r="G7" s="118"/>
      <c r="H7" s="119"/>
    </row>
    <row r="8" spans="1:8">
      <c r="A8" s="120"/>
      <c r="B8" s="121"/>
      <c r="C8" s="122"/>
      <c r="D8" s="123">
        <v>121784</v>
      </c>
      <c r="E8" s="124"/>
      <c r="F8" s="125">
        <v>57060</v>
      </c>
      <c r="G8" s="126"/>
      <c r="H8" s="127"/>
    </row>
    <row r="9" spans="1:8">
      <c r="A9" s="108" t="s">
        <v>514</v>
      </c>
      <c r="B9" s="113"/>
      <c r="C9" s="114"/>
      <c r="D9" s="115">
        <v>104291</v>
      </c>
      <c r="E9" s="116"/>
      <c r="F9" s="117">
        <v>117673</v>
      </c>
      <c r="G9" s="118"/>
      <c r="H9" s="119"/>
    </row>
    <row r="10" spans="1:8">
      <c r="A10" s="120"/>
      <c r="B10" s="121"/>
      <c r="C10" s="122"/>
      <c r="D10" s="123">
        <v>72548</v>
      </c>
      <c r="E10" s="124"/>
      <c r="F10" s="125">
        <v>62359</v>
      </c>
      <c r="G10" s="126"/>
      <c r="H10" s="127"/>
    </row>
    <row r="11" spans="1:8">
      <c r="A11" s="108" t="s">
        <v>515</v>
      </c>
      <c r="B11" s="113"/>
      <c r="C11" s="114"/>
      <c r="D11" s="115">
        <v>157299</v>
      </c>
      <c r="E11" s="116"/>
      <c r="F11" s="117">
        <v>118223</v>
      </c>
      <c r="G11" s="118"/>
      <c r="H11" s="119"/>
    </row>
    <row r="12" spans="1:8">
      <c r="A12" s="120"/>
      <c r="B12" s="121"/>
      <c r="C12" s="128"/>
      <c r="D12" s="123">
        <v>88204</v>
      </c>
      <c r="E12" s="124"/>
      <c r="F12" s="125">
        <v>57106</v>
      </c>
      <c r="G12" s="126"/>
      <c r="H12" s="127"/>
    </row>
    <row r="13" spans="1:8">
      <c r="A13" s="108"/>
      <c r="B13" s="113"/>
      <c r="C13" s="129"/>
      <c r="D13" s="130">
        <v>138090</v>
      </c>
      <c r="E13" s="131"/>
      <c r="F13" s="132">
        <v>115154</v>
      </c>
      <c r="G13" s="133"/>
      <c r="H13" s="119"/>
    </row>
    <row r="14" spans="1:8">
      <c r="A14" s="120"/>
      <c r="B14" s="121"/>
      <c r="C14" s="122"/>
      <c r="D14" s="123">
        <v>97194</v>
      </c>
      <c r="E14" s="124"/>
      <c r="F14" s="125">
        <v>59860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2.8</v>
      </c>
      <c r="C19" s="134">
        <f>ROUND(VALUE(SUBSTITUTE(実質収支比率等に係る経年分析!G$48,"▲","-")),2)</f>
        <v>4.1500000000000004</v>
      </c>
      <c r="D19" s="134">
        <f>ROUND(VALUE(SUBSTITUTE(実質収支比率等に係る経年分析!H$48,"▲","-")),2)</f>
        <v>3.92</v>
      </c>
      <c r="E19" s="134">
        <f>ROUND(VALUE(SUBSTITUTE(実質収支比率等に係る経年分析!I$48,"▲","-")),2)</f>
        <v>4.1100000000000003</v>
      </c>
      <c r="F19" s="134">
        <f>ROUND(VALUE(SUBSTITUTE(実質収支比率等に係る経年分析!J$48,"▲","-")),2)</f>
        <v>4.4800000000000004</v>
      </c>
    </row>
    <row r="20" spans="1:11">
      <c r="A20" s="134" t="s">
        <v>43</v>
      </c>
      <c r="B20" s="134">
        <f>ROUND(VALUE(SUBSTITUTE(実質収支比率等に係る経年分析!F$47,"▲","-")),2)</f>
        <v>75.63</v>
      </c>
      <c r="C20" s="134">
        <f>ROUND(VALUE(SUBSTITUTE(実質収支比率等に係る経年分析!G$47,"▲","-")),2)</f>
        <v>87.06</v>
      </c>
      <c r="D20" s="134">
        <f>ROUND(VALUE(SUBSTITUTE(実質収支比率等に係る経年分析!H$47,"▲","-")),2)</f>
        <v>106.03</v>
      </c>
      <c r="E20" s="134">
        <f>ROUND(VALUE(SUBSTITUTE(実質収支比率等に係る経年分析!I$47,"▲","-")),2)</f>
        <v>112.63</v>
      </c>
      <c r="F20" s="134">
        <f>ROUND(VALUE(SUBSTITUTE(実質収支比率等に係る経年分析!J$47,"▲","-")),2)</f>
        <v>113.71</v>
      </c>
    </row>
    <row r="21" spans="1:11">
      <c r="A21" s="134" t="s">
        <v>44</v>
      </c>
      <c r="B21" s="134">
        <f>IF(ISNUMBER(VALUE(SUBSTITUTE(実質収支比率等に係る経年分析!F$49,"▲","-"))),ROUND(VALUE(SUBSTITUTE(実質収支比率等に係る経年分析!F$49,"▲","-")),2),NA())</f>
        <v>11.91</v>
      </c>
      <c r="C21" s="134">
        <f>IF(ISNUMBER(VALUE(SUBSTITUTE(実質収支比率等に係る経年分析!G$49,"▲","-"))),ROUND(VALUE(SUBSTITUTE(実質収支比率等に係る経年分析!G$49,"▲","-")),2),NA())</f>
        <v>14.34</v>
      </c>
      <c r="D21" s="134">
        <f>IF(ISNUMBER(VALUE(SUBSTITUTE(実質収支比率等に係る経年分析!H$49,"▲","-"))),ROUND(VALUE(SUBSTITUTE(実質収支比率等に係る経年分析!H$49,"▲","-")),2),NA())</f>
        <v>12.97</v>
      </c>
      <c r="E21" s="134">
        <f>IF(ISNUMBER(VALUE(SUBSTITUTE(実質収支比率等に係る経年分析!I$49,"▲","-"))),ROUND(VALUE(SUBSTITUTE(実質収支比率等に係る経年分析!I$49,"▲","-")),2),NA())</f>
        <v>8.39</v>
      </c>
      <c r="F21" s="134">
        <f>IF(ISNUMBER(VALUE(SUBSTITUTE(実質収支比率等に係る経年分析!J$49,"▲","-"))),ROUND(VALUE(SUBSTITUTE(実質収支比率等に係る経年分析!J$49,"▲","-")),2),NA())</f>
        <v>0.79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下水道事業特別会計（漁業集落排水事業）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下水道事業特別会計（特定環境保全公共下水道事業）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0.11</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2.52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4.1500000000000004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3.92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4.1100000000000003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4.4800000000000004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10.23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10.77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10.16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10.37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647</v>
      </c>
      <c r="E42" s="136"/>
      <c r="F42" s="136"/>
      <c r="G42" s="136">
        <f>'実質公債費比率（分子）の構造'!L$52</f>
        <v>658</v>
      </c>
      <c r="H42" s="136"/>
      <c r="I42" s="136"/>
      <c r="J42" s="136">
        <f>'実質公債費比率（分子）の構造'!M$52</f>
        <v>612</v>
      </c>
      <c r="K42" s="136"/>
      <c r="L42" s="136"/>
      <c r="M42" s="136">
        <f>'実質公債費比率（分子）の構造'!N$52</f>
        <v>615</v>
      </c>
      <c r="N42" s="136"/>
      <c r="O42" s="136"/>
      <c r="P42" s="136">
        <f>'実質公債費比率（分子）の構造'!O$52</f>
        <v>628</v>
      </c>
    </row>
    <row r="43" spans="1:16">
      <c r="A43" s="136" t="s">
        <v>52</v>
      </c>
      <c r="B43" s="136">
        <f>'実質公債費比率（分子）の構造'!K$51</f>
        <v>1</v>
      </c>
      <c r="C43" s="136"/>
      <c r="D43" s="136"/>
      <c r="E43" s="136">
        <f>'実質公債費比率（分子）の構造'!L$51</f>
        <v>0</v>
      </c>
      <c r="F43" s="136"/>
      <c r="G43" s="136"/>
      <c r="H43" s="136">
        <f>'実質公債費比率（分子）の構造'!M$51</f>
        <v>1</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25</v>
      </c>
      <c r="C44" s="136"/>
      <c r="D44" s="136"/>
      <c r="E44" s="136">
        <f>'実質公債費比率（分子）の構造'!L$50</f>
        <v>22</v>
      </c>
      <c r="F44" s="136"/>
      <c r="G44" s="136"/>
      <c r="H44" s="136">
        <f>'実質公債費比率（分子）の構造'!M$50</f>
        <v>17</v>
      </c>
      <c r="I44" s="136"/>
      <c r="J44" s="136"/>
      <c r="K44" s="136">
        <f>'実質公債費比率（分子）の構造'!N$50</f>
        <v>15</v>
      </c>
      <c r="L44" s="136"/>
      <c r="M44" s="136"/>
      <c r="N44" s="136">
        <f>'実質公債費比率（分子）の構造'!O$50</f>
        <v>10</v>
      </c>
      <c r="O44" s="136"/>
      <c r="P44" s="136"/>
    </row>
    <row r="45" spans="1:16">
      <c r="A45" s="136" t="s">
        <v>54</v>
      </c>
      <c r="B45" s="136">
        <f>'実質公債費比率（分子）の構造'!K$49</f>
        <v>36</v>
      </c>
      <c r="C45" s="136"/>
      <c r="D45" s="136"/>
      <c r="E45" s="136">
        <f>'実質公債費比率（分子）の構造'!L$49</f>
        <v>27</v>
      </c>
      <c r="F45" s="136"/>
      <c r="G45" s="136"/>
      <c r="H45" s="136">
        <f>'実質公債費比率（分子）の構造'!M$49</f>
        <v>0</v>
      </c>
      <c r="I45" s="136"/>
      <c r="J45" s="136"/>
      <c r="K45" s="136">
        <f>'実質公債費比率（分子）の構造'!N$49</f>
        <v>0</v>
      </c>
      <c r="L45" s="136"/>
      <c r="M45" s="136"/>
      <c r="N45" s="136">
        <f>'実質公債費比率（分子）の構造'!O$49</f>
        <v>0</v>
      </c>
      <c r="O45" s="136"/>
      <c r="P45" s="136"/>
    </row>
    <row r="46" spans="1:16">
      <c r="A46" s="136" t="s">
        <v>55</v>
      </c>
      <c r="B46" s="136">
        <f>'実質公債費比率（分子）の構造'!K$48</f>
        <v>178</v>
      </c>
      <c r="C46" s="136"/>
      <c r="D46" s="136"/>
      <c r="E46" s="136">
        <f>'実質公債費比率（分子）の構造'!L$48</f>
        <v>180</v>
      </c>
      <c r="F46" s="136"/>
      <c r="G46" s="136"/>
      <c r="H46" s="136">
        <f>'実質公債費比率（分子）の構造'!M$48</f>
        <v>178</v>
      </c>
      <c r="I46" s="136"/>
      <c r="J46" s="136"/>
      <c r="K46" s="136">
        <f>'実質公債費比率（分子）の構造'!N$48</f>
        <v>164</v>
      </c>
      <c r="L46" s="136"/>
      <c r="M46" s="136"/>
      <c r="N46" s="136">
        <f>'実質公債費比率（分子）の構造'!O$48</f>
        <v>166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758</v>
      </c>
      <c r="C49" s="136"/>
      <c r="D49" s="136"/>
      <c r="E49" s="136">
        <f>'実質公債費比率（分子）の構造'!L$45</f>
        <v>761</v>
      </c>
      <c r="F49" s="136"/>
      <c r="G49" s="136"/>
      <c r="H49" s="136">
        <f>'実質公債費比率（分子）の構造'!M$45</f>
        <v>685</v>
      </c>
      <c r="I49" s="136"/>
      <c r="J49" s="136"/>
      <c r="K49" s="136">
        <f>'実質公債費比率（分子）の構造'!N$45</f>
        <v>668</v>
      </c>
      <c r="L49" s="136"/>
      <c r="M49" s="136"/>
      <c r="N49" s="136">
        <f>'実質公債費比率（分子）の構造'!O$45</f>
        <v>661</v>
      </c>
      <c r="O49" s="136"/>
      <c r="P49" s="136"/>
    </row>
    <row r="50" spans="1:16">
      <c r="A50" s="136" t="s">
        <v>59</v>
      </c>
      <c r="B50" s="136" t="e">
        <f>NA()</f>
        <v>#N/A</v>
      </c>
      <c r="C50" s="136">
        <f>IF(ISNUMBER('実質公債費比率（分子）の構造'!K$53),'実質公債費比率（分子）の構造'!K$53,NA())</f>
        <v>351</v>
      </c>
      <c r="D50" s="136" t="e">
        <f>NA()</f>
        <v>#N/A</v>
      </c>
      <c r="E50" s="136" t="e">
        <f>NA()</f>
        <v>#N/A</v>
      </c>
      <c r="F50" s="136">
        <f>IF(ISNUMBER('実質公債費比率（分子）の構造'!L$53),'実質公債費比率（分子）の構造'!L$53,NA())</f>
        <v>332</v>
      </c>
      <c r="G50" s="136" t="e">
        <f>NA()</f>
        <v>#N/A</v>
      </c>
      <c r="H50" s="136" t="e">
        <f>NA()</f>
        <v>#N/A</v>
      </c>
      <c r="I50" s="136">
        <f>IF(ISNUMBER('実質公債費比率（分子）の構造'!M$53),'実質公債費比率（分子）の構造'!M$53,NA())</f>
        <v>269</v>
      </c>
      <c r="J50" s="136" t="e">
        <f>NA()</f>
        <v>#N/A</v>
      </c>
      <c r="K50" s="136" t="e">
        <f>NA()</f>
        <v>#N/A</v>
      </c>
      <c r="L50" s="136">
        <f>IF(ISNUMBER('実質公債費比率（分子）の構造'!N$53),'実質公債費比率（分子）の構造'!N$53,NA())</f>
        <v>232</v>
      </c>
      <c r="M50" s="136" t="e">
        <f>NA()</f>
        <v>#N/A</v>
      </c>
      <c r="N50" s="136" t="e">
        <f>NA()</f>
        <v>#N/A</v>
      </c>
      <c r="O50" s="136">
        <f>IF(ISNUMBER('実質公債費比率（分子）の構造'!O$53),'実質公債費比率（分子）の構造'!O$53,NA())</f>
        <v>209</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5294</v>
      </c>
      <c r="E56" s="135"/>
      <c r="F56" s="135"/>
      <c r="G56" s="135">
        <f>'将来負担比率（分子）の構造'!J$51</f>
        <v>5197</v>
      </c>
      <c r="H56" s="135"/>
      <c r="I56" s="135"/>
      <c r="J56" s="135">
        <f>'将来負担比率（分子）の構造'!K$51</f>
        <v>4967</v>
      </c>
      <c r="K56" s="135"/>
      <c r="L56" s="135"/>
      <c r="M56" s="135">
        <f>'将来負担比率（分子）の構造'!L$51</f>
        <v>4751</v>
      </c>
      <c r="N56" s="135"/>
      <c r="O56" s="135"/>
      <c r="P56" s="135">
        <f>'将来負担比率（分子）の構造'!M$51</f>
        <v>4402</v>
      </c>
    </row>
    <row r="57" spans="1:16">
      <c r="A57" s="135" t="s">
        <v>35</v>
      </c>
      <c r="B57" s="135"/>
      <c r="C57" s="135"/>
      <c r="D57" s="135">
        <f>'将来負担比率（分子）の構造'!I$50</f>
        <v>597</v>
      </c>
      <c r="E57" s="135"/>
      <c r="F57" s="135"/>
      <c r="G57" s="135">
        <f>'将来負担比率（分子）の構造'!J$50</f>
        <v>537</v>
      </c>
      <c r="H57" s="135"/>
      <c r="I57" s="135"/>
      <c r="J57" s="135">
        <f>'将来負担比率（分子）の構造'!K$50</f>
        <v>458</v>
      </c>
      <c r="K57" s="135"/>
      <c r="L57" s="135"/>
      <c r="M57" s="135">
        <f>'将来負担比率（分子）の構造'!L$50</f>
        <v>386</v>
      </c>
      <c r="N57" s="135"/>
      <c r="O57" s="135"/>
      <c r="P57" s="135">
        <f>'将来負担比率（分子）の構造'!M$50</f>
        <v>331</v>
      </c>
    </row>
    <row r="58" spans="1:16">
      <c r="A58" s="135" t="s">
        <v>34</v>
      </c>
      <c r="B58" s="135"/>
      <c r="C58" s="135"/>
      <c r="D58" s="135">
        <f>'将来負担比率（分子）の構造'!I$49</f>
        <v>2450</v>
      </c>
      <c r="E58" s="135"/>
      <c r="F58" s="135"/>
      <c r="G58" s="135">
        <f>'将来負担比率（分子）の構造'!J$49</f>
        <v>2914</v>
      </c>
      <c r="H58" s="135"/>
      <c r="I58" s="135"/>
      <c r="J58" s="135">
        <f>'将来負担比率（分子）の構造'!K$49</f>
        <v>3299</v>
      </c>
      <c r="K58" s="135"/>
      <c r="L58" s="135"/>
      <c r="M58" s="135">
        <f>'将来負担比率（分子）の構造'!L$49</f>
        <v>3912</v>
      </c>
      <c r="N58" s="135"/>
      <c r="O58" s="135"/>
      <c r="P58" s="135">
        <f>'将来負担比率（分子）の構造'!M$49</f>
        <v>4391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1041</v>
      </c>
      <c r="C62" s="135"/>
      <c r="D62" s="135"/>
      <c r="E62" s="135">
        <f>'将来負担比率（分子）の構造'!J$45</f>
        <v>1041</v>
      </c>
      <c r="F62" s="135"/>
      <c r="G62" s="135"/>
      <c r="H62" s="135">
        <f>'将来負担比率（分子）の構造'!K$45</f>
        <v>1014</v>
      </c>
      <c r="I62" s="135"/>
      <c r="J62" s="135"/>
      <c r="K62" s="135">
        <f>'将来負担比率（分子）の構造'!L$45</f>
        <v>986</v>
      </c>
      <c r="L62" s="135"/>
      <c r="M62" s="135"/>
      <c r="N62" s="135">
        <f>'将来負担比率（分子）の構造'!M$45</f>
        <v>956</v>
      </c>
      <c r="O62" s="135"/>
      <c r="P62" s="135"/>
    </row>
    <row r="63" spans="1:16">
      <c r="A63" s="135" t="s">
        <v>28</v>
      </c>
      <c r="B63" s="135">
        <f>'将来負担比率（分子）の構造'!I$44</f>
        <v>24</v>
      </c>
      <c r="C63" s="135"/>
      <c r="D63" s="135"/>
      <c r="E63" s="135">
        <f>'将来負担比率（分子）の構造'!J$44</f>
        <v>2</v>
      </c>
      <c r="F63" s="135"/>
      <c r="G63" s="135"/>
      <c r="H63" s="135">
        <f>'将来負担比率（分子）の構造'!K$44</f>
        <v>9</v>
      </c>
      <c r="I63" s="135"/>
      <c r="J63" s="135"/>
      <c r="K63" s="135">
        <f>'将来負担比率（分子）の構造'!L$44</f>
        <v>9</v>
      </c>
      <c r="L63" s="135"/>
      <c r="M63" s="135"/>
      <c r="N63" s="135">
        <f>'将来負担比率（分子）の構造'!M$44</f>
        <v>9</v>
      </c>
      <c r="O63" s="135"/>
      <c r="P63" s="135"/>
    </row>
    <row r="64" spans="1:16">
      <c r="A64" s="135" t="s">
        <v>27</v>
      </c>
      <c r="B64" s="135">
        <f>'将来負担比率（分子）の構造'!I$43</f>
        <v>2045</v>
      </c>
      <c r="C64" s="135"/>
      <c r="D64" s="135"/>
      <c r="E64" s="135">
        <f>'将来負担比率（分子）の構造'!J$43</f>
        <v>1887</v>
      </c>
      <c r="F64" s="135"/>
      <c r="G64" s="135"/>
      <c r="H64" s="135">
        <f>'将来負担比率（分子）の構造'!K$43</f>
        <v>1824</v>
      </c>
      <c r="I64" s="135"/>
      <c r="J64" s="135"/>
      <c r="K64" s="135">
        <f>'将来負担比率（分子）の構造'!L$43</f>
        <v>1681</v>
      </c>
      <c r="L64" s="135"/>
      <c r="M64" s="135"/>
      <c r="N64" s="135">
        <f>'将来負担比率（分子）の構造'!M$43</f>
        <v>1571</v>
      </c>
      <c r="O64" s="135"/>
      <c r="P64" s="135"/>
    </row>
    <row r="65" spans="1:16">
      <c r="A65" s="135" t="s">
        <v>26</v>
      </c>
      <c r="B65" s="135">
        <f>'将来負担比率（分子）の構造'!I$42</f>
        <v>67</v>
      </c>
      <c r="C65" s="135"/>
      <c r="D65" s="135"/>
      <c r="E65" s="135">
        <f>'将来負担比率（分子）の構造'!J$42</f>
        <v>47</v>
      </c>
      <c r="F65" s="135"/>
      <c r="G65" s="135"/>
      <c r="H65" s="135">
        <f>'将来負担比率（分子）の構造'!K$42</f>
        <v>33</v>
      </c>
      <c r="I65" s="135"/>
      <c r="J65" s="135"/>
      <c r="K65" s="135">
        <f>'将来負担比率（分子）の構造'!L$42</f>
        <v>30</v>
      </c>
      <c r="L65" s="135"/>
      <c r="M65" s="135"/>
      <c r="N65" s="135">
        <f>'将来負担比率（分子）の構造'!M$42</f>
        <v>30</v>
      </c>
      <c r="O65" s="135"/>
      <c r="P65" s="135"/>
    </row>
    <row r="66" spans="1:16">
      <c r="A66" s="135" t="s">
        <v>25</v>
      </c>
      <c r="B66" s="135">
        <f>'将来負担比率（分子）の構造'!I$41</f>
        <v>5858</v>
      </c>
      <c r="C66" s="135"/>
      <c r="D66" s="135"/>
      <c r="E66" s="135">
        <f>'将来負担比率（分子）の構造'!J$41</f>
        <v>5611</v>
      </c>
      <c r="F66" s="135"/>
      <c r="G66" s="135"/>
      <c r="H66" s="135">
        <f>'将来負担比率（分子）の構造'!K$41</f>
        <v>5580</v>
      </c>
      <c r="I66" s="135"/>
      <c r="J66" s="135"/>
      <c r="K66" s="135">
        <f>'将来負担比率（分子）の構造'!L$41</f>
        <v>5316</v>
      </c>
      <c r="L66" s="135"/>
      <c r="M66" s="135"/>
      <c r="N66" s="135">
        <f>'将来負担比率（分子）の構造'!M$41</f>
        <v>5103</v>
      </c>
      <c r="O66" s="135"/>
      <c r="P66" s="135"/>
    </row>
    <row r="67" spans="1:16">
      <c r="A67" s="135" t="s">
        <v>63</v>
      </c>
      <c r="B67" s="135" t="e">
        <f>NA()</f>
        <v>#N/A</v>
      </c>
      <c r="C67" s="135">
        <f>IF(ISNUMBER('将来負担比率（分子）の構造'!I$52), IF('将来負担比率（分子）の構造'!I$52 &lt; 0, 0, '将来負担比率（分子）の構造'!I$52), NA())</f>
        <v>694</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207</v>
      </c>
      <c r="C5" s="672"/>
      <c r="D5" s="672"/>
      <c r="E5" s="672"/>
      <c r="F5" s="672"/>
      <c r="G5" s="672"/>
      <c r="H5" s="672"/>
      <c r="I5" s="672"/>
      <c r="J5" s="672"/>
      <c r="K5" s="672"/>
      <c r="L5" s="672"/>
      <c r="M5" s="672"/>
      <c r="N5" s="672"/>
      <c r="O5" s="672"/>
      <c r="P5" s="672"/>
      <c r="Q5" s="673"/>
      <c r="R5" s="636">
        <v>378105</v>
      </c>
      <c r="S5" s="637"/>
      <c r="T5" s="637"/>
      <c r="U5" s="637"/>
      <c r="V5" s="637"/>
      <c r="W5" s="637"/>
      <c r="X5" s="637"/>
      <c r="Y5" s="684"/>
      <c r="Z5" s="697">
        <v>8.1</v>
      </c>
      <c r="AA5" s="697"/>
      <c r="AB5" s="697"/>
      <c r="AC5" s="697"/>
      <c r="AD5" s="698">
        <v>378105</v>
      </c>
      <c r="AE5" s="698"/>
      <c r="AF5" s="698"/>
      <c r="AG5" s="698"/>
      <c r="AH5" s="698"/>
      <c r="AI5" s="698"/>
      <c r="AJ5" s="698"/>
      <c r="AK5" s="698"/>
      <c r="AL5" s="685">
        <v>12.1</v>
      </c>
      <c r="AM5" s="654"/>
      <c r="AN5" s="654"/>
      <c r="AO5" s="686"/>
      <c r="AP5" s="671" t="s">
        <v>208</v>
      </c>
      <c r="AQ5" s="672"/>
      <c r="AR5" s="672"/>
      <c r="AS5" s="672"/>
      <c r="AT5" s="672"/>
      <c r="AU5" s="672"/>
      <c r="AV5" s="672"/>
      <c r="AW5" s="672"/>
      <c r="AX5" s="672"/>
      <c r="AY5" s="672"/>
      <c r="AZ5" s="672"/>
      <c r="BA5" s="672"/>
      <c r="BB5" s="672"/>
      <c r="BC5" s="672"/>
      <c r="BD5" s="672"/>
      <c r="BE5" s="672"/>
      <c r="BF5" s="673"/>
      <c r="BG5" s="586">
        <v>374504</v>
      </c>
      <c r="BH5" s="587"/>
      <c r="BI5" s="587"/>
      <c r="BJ5" s="587"/>
      <c r="BK5" s="587"/>
      <c r="BL5" s="587"/>
      <c r="BM5" s="587"/>
      <c r="BN5" s="588"/>
      <c r="BO5" s="639">
        <v>99</v>
      </c>
      <c r="BP5" s="639"/>
      <c r="BQ5" s="639"/>
      <c r="BR5" s="639"/>
      <c r="BS5" s="640">
        <v>2573</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44011</v>
      </c>
      <c r="S6" s="587"/>
      <c r="T6" s="587"/>
      <c r="U6" s="587"/>
      <c r="V6" s="587"/>
      <c r="W6" s="587"/>
      <c r="X6" s="587"/>
      <c r="Y6" s="588"/>
      <c r="Z6" s="639">
        <v>0.9</v>
      </c>
      <c r="AA6" s="639"/>
      <c r="AB6" s="639"/>
      <c r="AC6" s="639"/>
      <c r="AD6" s="640">
        <v>44011</v>
      </c>
      <c r="AE6" s="640"/>
      <c r="AF6" s="640"/>
      <c r="AG6" s="640"/>
      <c r="AH6" s="640"/>
      <c r="AI6" s="640"/>
      <c r="AJ6" s="640"/>
      <c r="AK6" s="640"/>
      <c r="AL6" s="609">
        <v>1.4</v>
      </c>
      <c r="AM6" s="641"/>
      <c r="AN6" s="641"/>
      <c r="AO6" s="642"/>
      <c r="AP6" s="583" t="s">
        <v>213</v>
      </c>
      <c r="AQ6" s="584"/>
      <c r="AR6" s="584"/>
      <c r="AS6" s="584"/>
      <c r="AT6" s="584"/>
      <c r="AU6" s="584"/>
      <c r="AV6" s="584"/>
      <c r="AW6" s="584"/>
      <c r="AX6" s="584"/>
      <c r="AY6" s="584"/>
      <c r="AZ6" s="584"/>
      <c r="BA6" s="584"/>
      <c r="BB6" s="584"/>
      <c r="BC6" s="584"/>
      <c r="BD6" s="584"/>
      <c r="BE6" s="584"/>
      <c r="BF6" s="585"/>
      <c r="BG6" s="586">
        <v>374504</v>
      </c>
      <c r="BH6" s="587"/>
      <c r="BI6" s="587"/>
      <c r="BJ6" s="587"/>
      <c r="BK6" s="587"/>
      <c r="BL6" s="587"/>
      <c r="BM6" s="587"/>
      <c r="BN6" s="588"/>
      <c r="BO6" s="639">
        <v>99</v>
      </c>
      <c r="BP6" s="639"/>
      <c r="BQ6" s="639"/>
      <c r="BR6" s="639"/>
      <c r="BS6" s="640">
        <v>2573</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65800</v>
      </c>
      <c r="CS6" s="587"/>
      <c r="CT6" s="587"/>
      <c r="CU6" s="587"/>
      <c r="CV6" s="587"/>
      <c r="CW6" s="587"/>
      <c r="CX6" s="587"/>
      <c r="CY6" s="588"/>
      <c r="CZ6" s="639">
        <v>1.5</v>
      </c>
      <c r="DA6" s="639"/>
      <c r="DB6" s="639"/>
      <c r="DC6" s="639"/>
      <c r="DD6" s="592" t="s">
        <v>215</v>
      </c>
      <c r="DE6" s="587"/>
      <c r="DF6" s="587"/>
      <c r="DG6" s="587"/>
      <c r="DH6" s="587"/>
      <c r="DI6" s="587"/>
      <c r="DJ6" s="587"/>
      <c r="DK6" s="587"/>
      <c r="DL6" s="587"/>
      <c r="DM6" s="587"/>
      <c r="DN6" s="587"/>
      <c r="DO6" s="587"/>
      <c r="DP6" s="588"/>
      <c r="DQ6" s="592">
        <v>65800</v>
      </c>
      <c r="DR6" s="587"/>
      <c r="DS6" s="587"/>
      <c r="DT6" s="587"/>
      <c r="DU6" s="587"/>
      <c r="DV6" s="587"/>
      <c r="DW6" s="587"/>
      <c r="DX6" s="587"/>
      <c r="DY6" s="587"/>
      <c r="DZ6" s="587"/>
      <c r="EA6" s="587"/>
      <c r="EB6" s="587"/>
      <c r="EC6" s="618"/>
    </row>
    <row r="7" spans="2:143" ht="11.25" customHeight="1">
      <c r="B7" s="583" t="s">
        <v>216</v>
      </c>
      <c r="C7" s="584"/>
      <c r="D7" s="584"/>
      <c r="E7" s="584"/>
      <c r="F7" s="584"/>
      <c r="G7" s="584"/>
      <c r="H7" s="584"/>
      <c r="I7" s="584"/>
      <c r="J7" s="584"/>
      <c r="K7" s="584"/>
      <c r="L7" s="584"/>
      <c r="M7" s="584"/>
      <c r="N7" s="584"/>
      <c r="O7" s="584"/>
      <c r="P7" s="584"/>
      <c r="Q7" s="585"/>
      <c r="R7" s="586">
        <v>1068</v>
      </c>
      <c r="S7" s="587"/>
      <c r="T7" s="587"/>
      <c r="U7" s="587"/>
      <c r="V7" s="587"/>
      <c r="W7" s="587"/>
      <c r="X7" s="587"/>
      <c r="Y7" s="588"/>
      <c r="Z7" s="639">
        <v>0</v>
      </c>
      <c r="AA7" s="639"/>
      <c r="AB7" s="639"/>
      <c r="AC7" s="639"/>
      <c r="AD7" s="640">
        <v>1068</v>
      </c>
      <c r="AE7" s="640"/>
      <c r="AF7" s="640"/>
      <c r="AG7" s="640"/>
      <c r="AH7" s="640"/>
      <c r="AI7" s="640"/>
      <c r="AJ7" s="640"/>
      <c r="AK7" s="640"/>
      <c r="AL7" s="609">
        <v>0</v>
      </c>
      <c r="AM7" s="641"/>
      <c r="AN7" s="641"/>
      <c r="AO7" s="642"/>
      <c r="AP7" s="583" t="s">
        <v>217</v>
      </c>
      <c r="AQ7" s="584"/>
      <c r="AR7" s="584"/>
      <c r="AS7" s="584"/>
      <c r="AT7" s="584"/>
      <c r="AU7" s="584"/>
      <c r="AV7" s="584"/>
      <c r="AW7" s="584"/>
      <c r="AX7" s="584"/>
      <c r="AY7" s="584"/>
      <c r="AZ7" s="584"/>
      <c r="BA7" s="584"/>
      <c r="BB7" s="584"/>
      <c r="BC7" s="584"/>
      <c r="BD7" s="584"/>
      <c r="BE7" s="584"/>
      <c r="BF7" s="585"/>
      <c r="BG7" s="586">
        <v>177311</v>
      </c>
      <c r="BH7" s="587"/>
      <c r="BI7" s="587"/>
      <c r="BJ7" s="587"/>
      <c r="BK7" s="587"/>
      <c r="BL7" s="587"/>
      <c r="BM7" s="587"/>
      <c r="BN7" s="588"/>
      <c r="BO7" s="639">
        <v>46.9</v>
      </c>
      <c r="BP7" s="639"/>
      <c r="BQ7" s="639"/>
      <c r="BR7" s="639"/>
      <c r="BS7" s="640">
        <v>2573</v>
      </c>
      <c r="BT7" s="640"/>
      <c r="BU7" s="640"/>
      <c r="BV7" s="640"/>
      <c r="BW7" s="640"/>
      <c r="BX7" s="640"/>
      <c r="BY7" s="640"/>
      <c r="BZ7" s="640"/>
      <c r="CA7" s="640"/>
      <c r="CB7" s="676"/>
      <c r="CD7" s="619" t="s">
        <v>218</v>
      </c>
      <c r="CE7" s="616"/>
      <c r="CF7" s="616"/>
      <c r="CG7" s="616"/>
      <c r="CH7" s="616"/>
      <c r="CI7" s="616"/>
      <c r="CJ7" s="616"/>
      <c r="CK7" s="616"/>
      <c r="CL7" s="616"/>
      <c r="CM7" s="616"/>
      <c r="CN7" s="616"/>
      <c r="CO7" s="616"/>
      <c r="CP7" s="616"/>
      <c r="CQ7" s="617"/>
      <c r="CR7" s="586">
        <v>910133</v>
      </c>
      <c r="CS7" s="587"/>
      <c r="CT7" s="587"/>
      <c r="CU7" s="587"/>
      <c r="CV7" s="587"/>
      <c r="CW7" s="587"/>
      <c r="CX7" s="587"/>
      <c r="CY7" s="588"/>
      <c r="CZ7" s="639">
        <v>20.100000000000001</v>
      </c>
      <c r="DA7" s="639"/>
      <c r="DB7" s="639"/>
      <c r="DC7" s="639"/>
      <c r="DD7" s="592">
        <v>48383</v>
      </c>
      <c r="DE7" s="587"/>
      <c r="DF7" s="587"/>
      <c r="DG7" s="587"/>
      <c r="DH7" s="587"/>
      <c r="DI7" s="587"/>
      <c r="DJ7" s="587"/>
      <c r="DK7" s="587"/>
      <c r="DL7" s="587"/>
      <c r="DM7" s="587"/>
      <c r="DN7" s="587"/>
      <c r="DO7" s="587"/>
      <c r="DP7" s="588"/>
      <c r="DQ7" s="592">
        <v>861115</v>
      </c>
      <c r="DR7" s="587"/>
      <c r="DS7" s="587"/>
      <c r="DT7" s="587"/>
      <c r="DU7" s="587"/>
      <c r="DV7" s="587"/>
      <c r="DW7" s="587"/>
      <c r="DX7" s="587"/>
      <c r="DY7" s="587"/>
      <c r="DZ7" s="587"/>
      <c r="EA7" s="587"/>
      <c r="EB7" s="587"/>
      <c r="EC7" s="618"/>
    </row>
    <row r="8" spans="2:143" ht="11.25" customHeight="1">
      <c r="B8" s="583" t="s">
        <v>219</v>
      </c>
      <c r="C8" s="584"/>
      <c r="D8" s="584"/>
      <c r="E8" s="584"/>
      <c r="F8" s="584"/>
      <c r="G8" s="584"/>
      <c r="H8" s="584"/>
      <c r="I8" s="584"/>
      <c r="J8" s="584"/>
      <c r="K8" s="584"/>
      <c r="L8" s="584"/>
      <c r="M8" s="584"/>
      <c r="N8" s="584"/>
      <c r="O8" s="584"/>
      <c r="P8" s="584"/>
      <c r="Q8" s="585"/>
      <c r="R8" s="586">
        <v>935</v>
      </c>
      <c r="S8" s="587"/>
      <c r="T8" s="587"/>
      <c r="U8" s="587"/>
      <c r="V8" s="587"/>
      <c r="W8" s="587"/>
      <c r="X8" s="587"/>
      <c r="Y8" s="588"/>
      <c r="Z8" s="639">
        <v>0</v>
      </c>
      <c r="AA8" s="639"/>
      <c r="AB8" s="639"/>
      <c r="AC8" s="639"/>
      <c r="AD8" s="640">
        <v>935</v>
      </c>
      <c r="AE8" s="640"/>
      <c r="AF8" s="640"/>
      <c r="AG8" s="640"/>
      <c r="AH8" s="640"/>
      <c r="AI8" s="640"/>
      <c r="AJ8" s="640"/>
      <c r="AK8" s="640"/>
      <c r="AL8" s="609">
        <v>0</v>
      </c>
      <c r="AM8" s="641"/>
      <c r="AN8" s="641"/>
      <c r="AO8" s="642"/>
      <c r="AP8" s="583" t="s">
        <v>220</v>
      </c>
      <c r="AQ8" s="584"/>
      <c r="AR8" s="584"/>
      <c r="AS8" s="584"/>
      <c r="AT8" s="584"/>
      <c r="AU8" s="584"/>
      <c r="AV8" s="584"/>
      <c r="AW8" s="584"/>
      <c r="AX8" s="584"/>
      <c r="AY8" s="584"/>
      <c r="AZ8" s="584"/>
      <c r="BA8" s="584"/>
      <c r="BB8" s="584"/>
      <c r="BC8" s="584"/>
      <c r="BD8" s="584"/>
      <c r="BE8" s="584"/>
      <c r="BF8" s="585"/>
      <c r="BG8" s="586">
        <v>6726</v>
      </c>
      <c r="BH8" s="587"/>
      <c r="BI8" s="587"/>
      <c r="BJ8" s="587"/>
      <c r="BK8" s="587"/>
      <c r="BL8" s="587"/>
      <c r="BM8" s="587"/>
      <c r="BN8" s="588"/>
      <c r="BO8" s="639">
        <v>1.8</v>
      </c>
      <c r="BP8" s="639"/>
      <c r="BQ8" s="639"/>
      <c r="BR8" s="639"/>
      <c r="BS8" s="592" t="s">
        <v>112</v>
      </c>
      <c r="BT8" s="587"/>
      <c r="BU8" s="587"/>
      <c r="BV8" s="587"/>
      <c r="BW8" s="587"/>
      <c r="BX8" s="587"/>
      <c r="BY8" s="587"/>
      <c r="BZ8" s="587"/>
      <c r="CA8" s="587"/>
      <c r="CB8" s="618"/>
      <c r="CD8" s="619" t="s">
        <v>221</v>
      </c>
      <c r="CE8" s="616"/>
      <c r="CF8" s="616"/>
      <c r="CG8" s="616"/>
      <c r="CH8" s="616"/>
      <c r="CI8" s="616"/>
      <c r="CJ8" s="616"/>
      <c r="CK8" s="616"/>
      <c r="CL8" s="616"/>
      <c r="CM8" s="616"/>
      <c r="CN8" s="616"/>
      <c r="CO8" s="616"/>
      <c r="CP8" s="616"/>
      <c r="CQ8" s="617"/>
      <c r="CR8" s="586">
        <v>750116</v>
      </c>
      <c r="CS8" s="587"/>
      <c r="CT8" s="587"/>
      <c r="CU8" s="587"/>
      <c r="CV8" s="587"/>
      <c r="CW8" s="587"/>
      <c r="CX8" s="587"/>
      <c r="CY8" s="588"/>
      <c r="CZ8" s="639">
        <v>16.5</v>
      </c>
      <c r="DA8" s="639"/>
      <c r="DB8" s="639"/>
      <c r="DC8" s="639"/>
      <c r="DD8" s="592">
        <v>1785</v>
      </c>
      <c r="DE8" s="587"/>
      <c r="DF8" s="587"/>
      <c r="DG8" s="587"/>
      <c r="DH8" s="587"/>
      <c r="DI8" s="587"/>
      <c r="DJ8" s="587"/>
      <c r="DK8" s="587"/>
      <c r="DL8" s="587"/>
      <c r="DM8" s="587"/>
      <c r="DN8" s="587"/>
      <c r="DO8" s="587"/>
      <c r="DP8" s="588"/>
      <c r="DQ8" s="592">
        <v>488447</v>
      </c>
      <c r="DR8" s="587"/>
      <c r="DS8" s="587"/>
      <c r="DT8" s="587"/>
      <c r="DU8" s="587"/>
      <c r="DV8" s="587"/>
      <c r="DW8" s="587"/>
      <c r="DX8" s="587"/>
      <c r="DY8" s="587"/>
      <c r="DZ8" s="587"/>
      <c r="EA8" s="587"/>
      <c r="EB8" s="587"/>
      <c r="EC8" s="618"/>
    </row>
    <row r="9" spans="2:143" ht="11.25" customHeight="1">
      <c r="B9" s="583" t="s">
        <v>222</v>
      </c>
      <c r="C9" s="584"/>
      <c r="D9" s="584"/>
      <c r="E9" s="584"/>
      <c r="F9" s="584"/>
      <c r="G9" s="584"/>
      <c r="H9" s="584"/>
      <c r="I9" s="584"/>
      <c r="J9" s="584"/>
      <c r="K9" s="584"/>
      <c r="L9" s="584"/>
      <c r="M9" s="584"/>
      <c r="N9" s="584"/>
      <c r="O9" s="584"/>
      <c r="P9" s="584"/>
      <c r="Q9" s="585"/>
      <c r="R9" s="586">
        <v>1279</v>
      </c>
      <c r="S9" s="587"/>
      <c r="T9" s="587"/>
      <c r="U9" s="587"/>
      <c r="V9" s="587"/>
      <c r="W9" s="587"/>
      <c r="X9" s="587"/>
      <c r="Y9" s="588"/>
      <c r="Z9" s="639">
        <v>0</v>
      </c>
      <c r="AA9" s="639"/>
      <c r="AB9" s="639"/>
      <c r="AC9" s="639"/>
      <c r="AD9" s="640">
        <v>1279</v>
      </c>
      <c r="AE9" s="640"/>
      <c r="AF9" s="640"/>
      <c r="AG9" s="640"/>
      <c r="AH9" s="640"/>
      <c r="AI9" s="640"/>
      <c r="AJ9" s="640"/>
      <c r="AK9" s="640"/>
      <c r="AL9" s="609">
        <v>0</v>
      </c>
      <c r="AM9" s="641"/>
      <c r="AN9" s="641"/>
      <c r="AO9" s="642"/>
      <c r="AP9" s="583" t="s">
        <v>223</v>
      </c>
      <c r="AQ9" s="584"/>
      <c r="AR9" s="584"/>
      <c r="AS9" s="584"/>
      <c r="AT9" s="584"/>
      <c r="AU9" s="584"/>
      <c r="AV9" s="584"/>
      <c r="AW9" s="584"/>
      <c r="AX9" s="584"/>
      <c r="AY9" s="584"/>
      <c r="AZ9" s="584"/>
      <c r="BA9" s="584"/>
      <c r="BB9" s="584"/>
      <c r="BC9" s="584"/>
      <c r="BD9" s="584"/>
      <c r="BE9" s="584"/>
      <c r="BF9" s="585"/>
      <c r="BG9" s="586">
        <v>155373</v>
      </c>
      <c r="BH9" s="587"/>
      <c r="BI9" s="587"/>
      <c r="BJ9" s="587"/>
      <c r="BK9" s="587"/>
      <c r="BL9" s="587"/>
      <c r="BM9" s="587"/>
      <c r="BN9" s="588"/>
      <c r="BO9" s="639">
        <v>41.1</v>
      </c>
      <c r="BP9" s="639"/>
      <c r="BQ9" s="639"/>
      <c r="BR9" s="639"/>
      <c r="BS9" s="592" t="s">
        <v>112</v>
      </c>
      <c r="BT9" s="587"/>
      <c r="BU9" s="587"/>
      <c r="BV9" s="587"/>
      <c r="BW9" s="587"/>
      <c r="BX9" s="587"/>
      <c r="BY9" s="587"/>
      <c r="BZ9" s="587"/>
      <c r="CA9" s="587"/>
      <c r="CB9" s="618"/>
      <c r="CD9" s="619" t="s">
        <v>224</v>
      </c>
      <c r="CE9" s="616"/>
      <c r="CF9" s="616"/>
      <c r="CG9" s="616"/>
      <c r="CH9" s="616"/>
      <c r="CI9" s="616"/>
      <c r="CJ9" s="616"/>
      <c r="CK9" s="616"/>
      <c r="CL9" s="616"/>
      <c r="CM9" s="616"/>
      <c r="CN9" s="616"/>
      <c r="CO9" s="616"/>
      <c r="CP9" s="616"/>
      <c r="CQ9" s="617"/>
      <c r="CR9" s="586">
        <v>187909</v>
      </c>
      <c r="CS9" s="587"/>
      <c r="CT9" s="587"/>
      <c r="CU9" s="587"/>
      <c r="CV9" s="587"/>
      <c r="CW9" s="587"/>
      <c r="CX9" s="587"/>
      <c r="CY9" s="588"/>
      <c r="CZ9" s="639">
        <v>4.0999999999999996</v>
      </c>
      <c r="DA9" s="639"/>
      <c r="DB9" s="639"/>
      <c r="DC9" s="639"/>
      <c r="DD9" s="592">
        <v>13439</v>
      </c>
      <c r="DE9" s="587"/>
      <c r="DF9" s="587"/>
      <c r="DG9" s="587"/>
      <c r="DH9" s="587"/>
      <c r="DI9" s="587"/>
      <c r="DJ9" s="587"/>
      <c r="DK9" s="587"/>
      <c r="DL9" s="587"/>
      <c r="DM9" s="587"/>
      <c r="DN9" s="587"/>
      <c r="DO9" s="587"/>
      <c r="DP9" s="588"/>
      <c r="DQ9" s="592">
        <v>141389</v>
      </c>
      <c r="DR9" s="587"/>
      <c r="DS9" s="587"/>
      <c r="DT9" s="587"/>
      <c r="DU9" s="587"/>
      <c r="DV9" s="587"/>
      <c r="DW9" s="587"/>
      <c r="DX9" s="587"/>
      <c r="DY9" s="587"/>
      <c r="DZ9" s="587"/>
      <c r="EA9" s="587"/>
      <c r="EB9" s="587"/>
      <c r="EC9" s="618"/>
    </row>
    <row r="10" spans="2:143" ht="11.25" customHeight="1">
      <c r="B10" s="583" t="s">
        <v>225</v>
      </c>
      <c r="C10" s="584"/>
      <c r="D10" s="584"/>
      <c r="E10" s="584"/>
      <c r="F10" s="584"/>
      <c r="G10" s="584"/>
      <c r="H10" s="584"/>
      <c r="I10" s="584"/>
      <c r="J10" s="584"/>
      <c r="K10" s="584"/>
      <c r="L10" s="584"/>
      <c r="M10" s="584"/>
      <c r="N10" s="584"/>
      <c r="O10" s="584"/>
      <c r="P10" s="584"/>
      <c r="Q10" s="585"/>
      <c r="R10" s="586">
        <v>45768</v>
      </c>
      <c r="S10" s="587"/>
      <c r="T10" s="587"/>
      <c r="U10" s="587"/>
      <c r="V10" s="587"/>
      <c r="W10" s="587"/>
      <c r="X10" s="587"/>
      <c r="Y10" s="588"/>
      <c r="Z10" s="639">
        <v>1</v>
      </c>
      <c r="AA10" s="639"/>
      <c r="AB10" s="639"/>
      <c r="AC10" s="639"/>
      <c r="AD10" s="640">
        <v>45768</v>
      </c>
      <c r="AE10" s="640"/>
      <c r="AF10" s="640"/>
      <c r="AG10" s="640"/>
      <c r="AH10" s="640"/>
      <c r="AI10" s="640"/>
      <c r="AJ10" s="640"/>
      <c r="AK10" s="640"/>
      <c r="AL10" s="609">
        <v>1.5</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12027</v>
      </c>
      <c r="BH10" s="587"/>
      <c r="BI10" s="587"/>
      <c r="BJ10" s="587"/>
      <c r="BK10" s="587"/>
      <c r="BL10" s="587"/>
      <c r="BM10" s="587"/>
      <c r="BN10" s="588"/>
      <c r="BO10" s="639">
        <v>3.2</v>
      </c>
      <c r="BP10" s="639"/>
      <c r="BQ10" s="639"/>
      <c r="BR10" s="639"/>
      <c r="BS10" s="592">
        <v>2053</v>
      </c>
      <c r="BT10" s="587"/>
      <c r="BU10" s="587"/>
      <c r="BV10" s="587"/>
      <c r="BW10" s="587"/>
      <c r="BX10" s="587"/>
      <c r="BY10" s="587"/>
      <c r="BZ10" s="587"/>
      <c r="CA10" s="587"/>
      <c r="CB10" s="618"/>
      <c r="CD10" s="619" t="s">
        <v>227</v>
      </c>
      <c r="CE10" s="616"/>
      <c r="CF10" s="616"/>
      <c r="CG10" s="616"/>
      <c r="CH10" s="616"/>
      <c r="CI10" s="616"/>
      <c r="CJ10" s="616"/>
      <c r="CK10" s="616"/>
      <c r="CL10" s="616"/>
      <c r="CM10" s="616"/>
      <c r="CN10" s="616"/>
      <c r="CO10" s="616"/>
      <c r="CP10" s="616"/>
      <c r="CQ10" s="617"/>
      <c r="CR10" s="586">
        <v>15314</v>
      </c>
      <c r="CS10" s="587"/>
      <c r="CT10" s="587"/>
      <c r="CU10" s="587"/>
      <c r="CV10" s="587"/>
      <c r="CW10" s="587"/>
      <c r="CX10" s="587"/>
      <c r="CY10" s="588"/>
      <c r="CZ10" s="639">
        <v>0.3</v>
      </c>
      <c r="DA10" s="639"/>
      <c r="DB10" s="639"/>
      <c r="DC10" s="639"/>
      <c r="DD10" s="592">
        <v>15119</v>
      </c>
      <c r="DE10" s="587"/>
      <c r="DF10" s="587"/>
      <c r="DG10" s="587"/>
      <c r="DH10" s="587"/>
      <c r="DI10" s="587"/>
      <c r="DJ10" s="587"/>
      <c r="DK10" s="587"/>
      <c r="DL10" s="587"/>
      <c r="DM10" s="587"/>
      <c r="DN10" s="587"/>
      <c r="DO10" s="587"/>
      <c r="DP10" s="588"/>
      <c r="DQ10" s="592">
        <v>195</v>
      </c>
      <c r="DR10" s="587"/>
      <c r="DS10" s="587"/>
      <c r="DT10" s="587"/>
      <c r="DU10" s="587"/>
      <c r="DV10" s="587"/>
      <c r="DW10" s="587"/>
      <c r="DX10" s="587"/>
      <c r="DY10" s="587"/>
      <c r="DZ10" s="587"/>
      <c r="EA10" s="587"/>
      <c r="EB10" s="587"/>
      <c r="EC10" s="618"/>
    </row>
    <row r="11" spans="2:143" ht="11.25" customHeight="1">
      <c r="B11" s="583" t="s">
        <v>228</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3185</v>
      </c>
      <c r="BH11" s="587"/>
      <c r="BI11" s="587"/>
      <c r="BJ11" s="587"/>
      <c r="BK11" s="587"/>
      <c r="BL11" s="587"/>
      <c r="BM11" s="587"/>
      <c r="BN11" s="588"/>
      <c r="BO11" s="639">
        <v>0.8</v>
      </c>
      <c r="BP11" s="639"/>
      <c r="BQ11" s="639"/>
      <c r="BR11" s="639"/>
      <c r="BS11" s="592">
        <v>520</v>
      </c>
      <c r="BT11" s="587"/>
      <c r="BU11" s="587"/>
      <c r="BV11" s="587"/>
      <c r="BW11" s="587"/>
      <c r="BX11" s="587"/>
      <c r="BY11" s="587"/>
      <c r="BZ11" s="587"/>
      <c r="CA11" s="587"/>
      <c r="CB11" s="618"/>
      <c r="CD11" s="619" t="s">
        <v>230</v>
      </c>
      <c r="CE11" s="616"/>
      <c r="CF11" s="616"/>
      <c r="CG11" s="616"/>
      <c r="CH11" s="616"/>
      <c r="CI11" s="616"/>
      <c r="CJ11" s="616"/>
      <c r="CK11" s="616"/>
      <c r="CL11" s="616"/>
      <c r="CM11" s="616"/>
      <c r="CN11" s="616"/>
      <c r="CO11" s="616"/>
      <c r="CP11" s="616"/>
      <c r="CQ11" s="617"/>
      <c r="CR11" s="586">
        <v>457641</v>
      </c>
      <c r="CS11" s="587"/>
      <c r="CT11" s="587"/>
      <c r="CU11" s="587"/>
      <c r="CV11" s="587"/>
      <c r="CW11" s="587"/>
      <c r="CX11" s="587"/>
      <c r="CY11" s="588"/>
      <c r="CZ11" s="639">
        <v>10.1</v>
      </c>
      <c r="DA11" s="639"/>
      <c r="DB11" s="639"/>
      <c r="DC11" s="639"/>
      <c r="DD11" s="592">
        <v>286866</v>
      </c>
      <c r="DE11" s="587"/>
      <c r="DF11" s="587"/>
      <c r="DG11" s="587"/>
      <c r="DH11" s="587"/>
      <c r="DI11" s="587"/>
      <c r="DJ11" s="587"/>
      <c r="DK11" s="587"/>
      <c r="DL11" s="587"/>
      <c r="DM11" s="587"/>
      <c r="DN11" s="587"/>
      <c r="DO11" s="587"/>
      <c r="DP11" s="588"/>
      <c r="DQ11" s="592">
        <v>290259</v>
      </c>
      <c r="DR11" s="587"/>
      <c r="DS11" s="587"/>
      <c r="DT11" s="587"/>
      <c r="DU11" s="587"/>
      <c r="DV11" s="587"/>
      <c r="DW11" s="587"/>
      <c r="DX11" s="587"/>
      <c r="DY11" s="587"/>
      <c r="DZ11" s="587"/>
      <c r="EA11" s="587"/>
      <c r="EB11" s="587"/>
      <c r="EC11" s="618"/>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140571</v>
      </c>
      <c r="BH12" s="587"/>
      <c r="BI12" s="587"/>
      <c r="BJ12" s="587"/>
      <c r="BK12" s="587"/>
      <c r="BL12" s="587"/>
      <c r="BM12" s="587"/>
      <c r="BN12" s="588"/>
      <c r="BO12" s="639">
        <v>37.200000000000003</v>
      </c>
      <c r="BP12" s="639"/>
      <c r="BQ12" s="639"/>
      <c r="BR12" s="639"/>
      <c r="BS12" s="592" t="s">
        <v>112</v>
      </c>
      <c r="BT12" s="587"/>
      <c r="BU12" s="587"/>
      <c r="BV12" s="587"/>
      <c r="BW12" s="587"/>
      <c r="BX12" s="587"/>
      <c r="BY12" s="587"/>
      <c r="BZ12" s="587"/>
      <c r="CA12" s="587"/>
      <c r="CB12" s="618"/>
      <c r="CD12" s="619" t="s">
        <v>233</v>
      </c>
      <c r="CE12" s="616"/>
      <c r="CF12" s="616"/>
      <c r="CG12" s="616"/>
      <c r="CH12" s="616"/>
      <c r="CI12" s="616"/>
      <c r="CJ12" s="616"/>
      <c r="CK12" s="616"/>
      <c r="CL12" s="616"/>
      <c r="CM12" s="616"/>
      <c r="CN12" s="616"/>
      <c r="CO12" s="616"/>
      <c r="CP12" s="616"/>
      <c r="CQ12" s="617"/>
      <c r="CR12" s="586">
        <v>252678</v>
      </c>
      <c r="CS12" s="587"/>
      <c r="CT12" s="587"/>
      <c r="CU12" s="587"/>
      <c r="CV12" s="587"/>
      <c r="CW12" s="587"/>
      <c r="CX12" s="587"/>
      <c r="CY12" s="588"/>
      <c r="CZ12" s="639">
        <v>5.6</v>
      </c>
      <c r="DA12" s="639"/>
      <c r="DB12" s="639"/>
      <c r="DC12" s="639"/>
      <c r="DD12" s="592">
        <v>82534</v>
      </c>
      <c r="DE12" s="587"/>
      <c r="DF12" s="587"/>
      <c r="DG12" s="587"/>
      <c r="DH12" s="587"/>
      <c r="DI12" s="587"/>
      <c r="DJ12" s="587"/>
      <c r="DK12" s="587"/>
      <c r="DL12" s="587"/>
      <c r="DM12" s="587"/>
      <c r="DN12" s="587"/>
      <c r="DO12" s="587"/>
      <c r="DP12" s="588"/>
      <c r="DQ12" s="592">
        <v>164598</v>
      </c>
      <c r="DR12" s="587"/>
      <c r="DS12" s="587"/>
      <c r="DT12" s="587"/>
      <c r="DU12" s="587"/>
      <c r="DV12" s="587"/>
      <c r="DW12" s="587"/>
      <c r="DX12" s="587"/>
      <c r="DY12" s="587"/>
      <c r="DZ12" s="587"/>
      <c r="EA12" s="587"/>
      <c r="EB12" s="587"/>
      <c r="EC12" s="618"/>
    </row>
    <row r="13" spans="2:143" ht="11.25" customHeight="1">
      <c r="B13" s="583" t="s">
        <v>234</v>
      </c>
      <c r="C13" s="584"/>
      <c r="D13" s="584"/>
      <c r="E13" s="584"/>
      <c r="F13" s="584"/>
      <c r="G13" s="584"/>
      <c r="H13" s="584"/>
      <c r="I13" s="584"/>
      <c r="J13" s="584"/>
      <c r="K13" s="584"/>
      <c r="L13" s="584"/>
      <c r="M13" s="584"/>
      <c r="N13" s="584"/>
      <c r="O13" s="584"/>
      <c r="P13" s="584"/>
      <c r="Q13" s="585"/>
      <c r="R13" s="586">
        <v>11378</v>
      </c>
      <c r="S13" s="587"/>
      <c r="T13" s="587"/>
      <c r="U13" s="587"/>
      <c r="V13" s="587"/>
      <c r="W13" s="587"/>
      <c r="X13" s="587"/>
      <c r="Y13" s="588"/>
      <c r="Z13" s="639">
        <v>0.2</v>
      </c>
      <c r="AA13" s="639"/>
      <c r="AB13" s="639"/>
      <c r="AC13" s="639"/>
      <c r="AD13" s="640">
        <v>11378</v>
      </c>
      <c r="AE13" s="640"/>
      <c r="AF13" s="640"/>
      <c r="AG13" s="640"/>
      <c r="AH13" s="640"/>
      <c r="AI13" s="640"/>
      <c r="AJ13" s="640"/>
      <c r="AK13" s="640"/>
      <c r="AL13" s="609">
        <v>0.4</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135646</v>
      </c>
      <c r="BH13" s="587"/>
      <c r="BI13" s="587"/>
      <c r="BJ13" s="587"/>
      <c r="BK13" s="587"/>
      <c r="BL13" s="587"/>
      <c r="BM13" s="587"/>
      <c r="BN13" s="588"/>
      <c r="BO13" s="639">
        <v>35.9</v>
      </c>
      <c r="BP13" s="639"/>
      <c r="BQ13" s="639"/>
      <c r="BR13" s="639"/>
      <c r="BS13" s="592" t="s">
        <v>112</v>
      </c>
      <c r="BT13" s="587"/>
      <c r="BU13" s="587"/>
      <c r="BV13" s="587"/>
      <c r="BW13" s="587"/>
      <c r="BX13" s="587"/>
      <c r="BY13" s="587"/>
      <c r="BZ13" s="587"/>
      <c r="CA13" s="587"/>
      <c r="CB13" s="618"/>
      <c r="CD13" s="619" t="s">
        <v>236</v>
      </c>
      <c r="CE13" s="616"/>
      <c r="CF13" s="616"/>
      <c r="CG13" s="616"/>
      <c r="CH13" s="616"/>
      <c r="CI13" s="616"/>
      <c r="CJ13" s="616"/>
      <c r="CK13" s="616"/>
      <c r="CL13" s="616"/>
      <c r="CM13" s="616"/>
      <c r="CN13" s="616"/>
      <c r="CO13" s="616"/>
      <c r="CP13" s="616"/>
      <c r="CQ13" s="617"/>
      <c r="CR13" s="586">
        <v>684954</v>
      </c>
      <c r="CS13" s="587"/>
      <c r="CT13" s="587"/>
      <c r="CU13" s="587"/>
      <c r="CV13" s="587"/>
      <c r="CW13" s="587"/>
      <c r="CX13" s="587"/>
      <c r="CY13" s="588"/>
      <c r="CZ13" s="639">
        <v>15.1</v>
      </c>
      <c r="DA13" s="639"/>
      <c r="DB13" s="639"/>
      <c r="DC13" s="639"/>
      <c r="DD13" s="592">
        <v>387601</v>
      </c>
      <c r="DE13" s="587"/>
      <c r="DF13" s="587"/>
      <c r="DG13" s="587"/>
      <c r="DH13" s="587"/>
      <c r="DI13" s="587"/>
      <c r="DJ13" s="587"/>
      <c r="DK13" s="587"/>
      <c r="DL13" s="587"/>
      <c r="DM13" s="587"/>
      <c r="DN13" s="587"/>
      <c r="DO13" s="587"/>
      <c r="DP13" s="588"/>
      <c r="DQ13" s="592">
        <v>311439</v>
      </c>
      <c r="DR13" s="587"/>
      <c r="DS13" s="587"/>
      <c r="DT13" s="587"/>
      <c r="DU13" s="587"/>
      <c r="DV13" s="587"/>
      <c r="DW13" s="587"/>
      <c r="DX13" s="587"/>
      <c r="DY13" s="587"/>
      <c r="DZ13" s="587"/>
      <c r="EA13" s="587"/>
      <c r="EB13" s="587"/>
      <c r="EC13" s="618"/>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10266</v>
      </c>
      <c r="BH14" s="587"/>
      <c r="BI14" s="587"/>
      <c r="BJ14" s="587"/>
      <c r="BK14" s="587"/>
      <c r="BL14" s="587"/>
      <c r="BM14" s="587"/>
      <c r="BN14" s="588"/>
      <c r="BO14" s="639">
        <v>2.7</v>
      </c>
      <c r="BP14" s="639"/>
      <c r="BQ14" s="639"/>
      <c r="BR14" s="639"/>
      <c r="BS14" s="592" t="s">
        <v>112</v>
      </c>
      <c r="BT14" s="587"/>
      <c r="BU14" s="587"/>
      <c r="BV14" s="587"/>
      <c r="BW14" s="587"/>
      <c r="BX14" s="587"/>
      <c r="BY14" s="587"/>
      <c r="BZ14" s="587"/>
      <c r="CA14" s="587"/>
      <c r="CB14" s="618"/>
      <c r="CD14" s="619" t="s">
        <v>239</v>
      </c>
      <c r="CE14" s="616"/>
      <c r="CF14" s="616"/>
      <c r="CG14" s="616"/>
      <c r="CH14" s="616"/>
      <c r="CI14" s="616"/>
      <c r="CJ14" s="616"/>
      <c r="CK14" s="616"/>
      <c r="CL14" s="616"/>
      <c r="CM14" s="616"/>
      <c r="CN14" s="616"/>
      <c r="CO14" s="616"/>
      <c r="CP14" s="616"/>
      <c r="CQ14" s="617"/>
      <c r="CR14" s="586">
        <v>195298</v>
      </c>
      <c r="CS14" s="587"/>
      <c r="CT14" s="587"/>
      <c r="CU14" s="587"/>
      <c r="CV14" s="587"/>
      <c r="CW14" s="587"/>
      <c r="CX14" s="587"/>
      <c r="CY14" s="588"/>
      <c r="CZ14" s="639">
        <v>4.3</v>
      </c>
      <c r="DA14" s="639"/>
      <c r="DB14" s="639"/>
      <c r="DC14" s="639"/>
      <c r="DD14" s="592">
        <v>2268</v>
      </c>
      <c r="DE14" s="587"/>
      <c r="DF14" s="587"/>
      <c r="DG14" s="587"/>
      <c r="DH14" s="587"/>
      <c r="DI14" s="587"/>
      <c r="DJ14" s="587"/>
      <c r="DK14" s="587"/>
      <c r="DL14" s="587"/>
      <c r="DM14" s="587"/>
      <c r="DN14" s="587"/>
      <c r="DO14" s="587"/>
      <c r="DP14" s="588"/>
      <c r="DQ14" s="592">
        <v>185498</v>
      </c>
      <c r="DR14" s="587"/>
      <c r="DS14" s="587"/>
      <c r="DT14" s="587"/>
      <c r="DU14" s="587"/>
      <c r="DV14" s="587"/>
      <c r="DW14" s="587"/>
      <c r="DX14" s="587"/>
      <c r="DY14" s="587"/>
      <c r="DZ14" s="587"/>
      <c r="EA14" s="587"/>
      <c r="EB14" s="587"/>
      <c r="EC14" s="618"/>
    </row>
    <row r="15" spans="2:143" ht="11.25" customHeight="1">
      <c r="B15" s="583" t="s">
        <v>240</v>
      </c>
      <c r="C15" s="584"/>
      <c r="D15" s="584"/>
      <c r="E15" s="584"/>
      <c r="F15" s="584"/>
      <c r="G15" s="584"/>
      <c r="H15" s="584"/>
      <c r="I15" s="584"/>
      <c r="J15" s="584"/>
      <c r="K15" s="584"/>
      <c r="L15" s="584"/>
      <c r="M15" s="584"/>
      <c r="N15" s="584"/>
      <c r="O15" s="584"/>
      <c r="P15" s="584"/>
      <c r="Q15" s="585"/>
      <c r="R15" s="586">
        <v>746</v>
      </c>
      <c r="S15" s="587"/>
      <c r="T15" s="587"/>
      <c r="U15" s="587"/>
      <c r="V15" s="587"/>
      <c r="W15" s="587"/>
      <c r="X15" s="587"/>
      <c r="Y15" s="588"/>
      <c r="Z15" s="639">
        <v>0</v>
      </c>
      <c r="AA15" s="639"/>
      <c r="AB15" s="639"/>
      <c r="AC15" s="639"/>
      <c r="AD15" s="640">
        <v>746</v>
      </c>
      <c r="AE15" s="640"/>
      <c r="AF15" s="640"/>
      <c r="AG15" s="640"/>
      <c r="AH15" s="640"/>
      <c r="AI15" s="640"/>
      <c r="AJ15" s="640"/>
      <c r="AK15" s="640"/>
      <c r="AL15" s="609">
        <v>0</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46356</v>
      </c>
      <c r="BH15" s="587"/>
      <c r="BI15" s="587"/>
      <c r="BJ15" s="587"/>
      <c r="BK15" s="587"/>
      <c r="BL15" s="587"/>
      <c r="BM15" s="587"/>
      <c r="BN15" s="588"/>
      <c r="BO15" s="639">
        <v>12.3</v>
      </c>
      <c r="BP15" s="639"/>
      <c r="BQ15" s="639"/>
      <c r="BR15" s="639"/>
      <c r="BS15" s="592" t="s">
        <v>112</v>
      </c>
      <c r="BT15" s="587"/>
      <c r="BU15" s="587"/>
      <c r="BV15" s="587"/>
      <c r="BW15" s="587"/>
      <c r="BX15" s="587"/>
      <c r="BY15" s="587"/>
      <c r="BZ15" s="587"/>
      <c r="CA15" s="587"/>
      <c r="CB15" s="618"/>
      <c r="CD15" s="619" t="s">
        <v>242</v>
      </c>
      <c r="CE15" s="616"/>
      <c r="CF15" s="616"/>
      <c r="CG15" s="616"/>
      <c r="CH15" s="616"/>
      <c r="CI15" s="616"/>
      <c r="CJ15" s="616"/>
      <c r="CK15" s="616"/>
      <c r="CL15" s="616"/>
      <c r="CM15" s="616"/>
      <c r="CN15" s="616"/>
      <c r="CO15" s="616"/>
      <c r="CP15" s="616"/>
      <c r="CQ15" s="617"/>
      <c r="CR15" s="586">
        <v>353908</v>
      </c>
      <c r="CS15" s="587"/>
      <c r="CT15" s="587"/>
      <c r="CU15" s="587"/>
      <c r="CV15" s="587"/>
      <c r="CW15" s="587"/>
      <c r="CX15" s="587"/>
      <c r="CY15" s="588"/>
      <c r="CZ15" s="639">
        <v>7.8</v>
      </c>
      <c r="DA15" s="639"/>
      <c r="DB15" s="639"/>
      <c r="DC15" s="639"/>
      <c r="DD15" s="592">
        <v>41776</v>
      </c>
      <c r="DE15" s="587"/>
      <c r="DF15" s="587"/>
      <c r="DG15" s="587"/>
      <c r="DH15" s="587"/>
      <c r="DI15" s="587"/>
      <c r="DJ15" s="587"/>
      <c r="DK15" s="587"/>
      <c r="DL15" s="587"/>
      <c r="DM15" s="587"/>
      <c r="DN15" s="587"/>
      <c r="DO15" s="587"/>
      <c r="DP15" s="588"/>
      <c r="DQ15" s="592">
        <v>326096</v>
      </c>
      <c r="DR15" s="587"/>
      <c r="DS15" s="587"/>
      <c r="DT15" s="587"/>
      <c r="DU15" s="587"/>
      <c r="DV15" s="587"/>
      <c r="DW15" s="587"/>
      <c r="DX15" s="587"/>
      <c r="DY15" s="587"/>
      <c r="DZ15" s="587"/>
      <c r="EA15" s="587"/>
      <c r="EB15" s="587"/>
      <c r="EC15" s="618"/>
    </row>
    <row r="16" spans="2:143" ht="11.25" customHeight="1">
      <c r="B16" s="583" t="s">
        <v>243</v>
      </c>
      <c r="C16" s="584"/>
      <c r="D16" s="584"/>
      <c r="E16" s="584"/>
      <c r="F16" s="584"/>
      <c r="G16" s="584"/>
      <c r="H16" s="584"/>
      <c r="I16" s="584"/>
      <c r="J16" s="584"/>
      <c r="K16" s="584"/>
      <c r="L16" s="584"/>
      <c r="M16" s="584"/>
      <c r="N16" s="584"/>
      <c r="O16" s="584"/>
      <c r="P16" s="584"/>
      <c r="Q16" s="585"/>
      <c r="R16" s="586">
        <v>2803594</v>
      </c>
      <c r="S16" s="587"/>
      <c r="T16" s="587"/>
      <c r="U16" s="587"/>
      <c r="V16" s="587"/>
      <c r="W16" s="587"/>
      <c r="X16" s="587"/>
      <c r="Y16" s="588"/>
      <c r="Z16" s="639">
        <v>59.9</v>
      </c>
      <c r="AA16" s="639"/>
      <c r="AB16" s="639"/>
      <c r="AC16" s="639"/>
      <c r="AD16" s="640">
        <v>2607960</v>
      </c>
      <c r="AE16" s="640"/>
      <c r="AF16" s="640"/>
      <c r="AG16" s="640"/>
      <c r="AH16" s="640"/>
      <c r="AI16" s="640"/>
      <c r="AJ16" s="640"/>
      <c r="AK16" s="640"/>
      <c r="AL16" s="609">
        <v>83.6</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18"/>
      <c r="CD16" s="619" t="s">
        <v>245</v>
      </c>
      <c r="CE16" s="616"/>
      <c r="CF16" s="616"/>
      <c r="CG16" s="616"/>
      <c r="CH16" s="616"/>
      <c r="CI16" s="616"/>
      <c r="CJ16" s="616"/>
      <c r="CK16" s="616"/>
      <c r="CL16" s="616"/>
      <c r="CM16" s="616"/>
      <c r="CN16" s="616"/>
      <c r="CO16" s="616"/>
      <c r="CP16" s="616"/>
      <c r="CQ16" s="617"/>
      <c r="CR16" s="586" t="s">
        <v>112</v>
      </c>
      <c r="CS16" s="587"/>
      <c r="CT16" s="587"/>
      <c r="CU16" s="587"/>
      <c r="CV16" s="587"/>
      <c r="CW16" s="587"/>
      <c r="CX16" s="587"/>
      <c r="CY16" s="588"/>
      <c r="CZ16" s="639" t="s">
        <v>112</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18"/>
    </row>
    <row r="17" spans="2:133" ht="11.25" customHeight="1">
      <c r="B17" s="583" t="s">
        <v>246</v>
      </c>
      <c r="C17" s="584"/>
      <c r="D17" s="584"/>
      <c r="E17" s="584"/>
      <c r="F17" s="584"/>
      <c r="G17" s="584"/>
      <c r="H17" s="584"/>
      <c r="I17" s="584"/>
      <c r="J17" s="584"/>
      <c r="K17" s="584"/>
      <c r="L17" s="584"/>
      <c r="M17" s="584"/>
      <c r="N17" s="584"/>
      <c r="O17" s="584"/>
      <c r="P17" s="584"/>
      <c r="Q17" s="585"/>
      <c r="R17" s="586">
        <v>2607960</v>
      </c>
      <c r="S17" s="587"/>
      <c r="T17" s="587"/>
      <c r="U17" s="587"/>
      <c r="V17" s="587"/>
      <c r="W17" s="587"/>
      <c r="X17" s="587"/>
      <c r="Y17" s="588"/>
      <c r="Z17" s="639">
        <v>55.7</v>
      </c>
      <c r="AA17" s="639"/>
      <c r="AB17" s="639"/>
      <c r="AC17" s="639"/>
      <c r="AD17" s="640">
        <v>2607960</v>
      </c>
      <c r="AE17" s="640"/>
      <c r="AF17" s="640"/>
      <c r="AG17" s="640"/>
      <c r="AH17" s="640"/>
      <c r="AI17" s="640"/>
      <c r="AJ17" s="640"/>
      <c r="AK17" s="640"/>
      <c r="AL17" s="609">
        <v>83.6</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18"/>
      <c r="CD17" s="619" t="s">
        <v>248</v>
      </c>
      <c r="CE17" s="616"/>
      <c r="CF17" s="616"/>
      <c r="CG17" s="616"/>
      <c r="CH17" s="616"/>
      <c r="CI17" s="616"/>
      <c r="CJ17" s="616"/>
      <c r="CK17" s="616"/>
      <c r="CL17" s="616"/>
      <c r="CM17" s="616"/>
      <c r="CN17" s="616"/>
      <c r="CO17" s="616"/>
      <c r="CP17" s="616"/>
      <c r="CQ17" s="617"/>
      <c r="CR17" s="586">
        <v>661061</v>
      </c>
      <c r="CS17" s="587"/>
      <c r="CT17" s="587"/>
      <c r="CU17" s="587"/>
      <c r="CV17" s="587"/>
      <c r="CW17" s="587"/>
      <c r="CX17" s="587"/>
      <c r="CY17" s="588"/>
      <c r="CZ17" s="639">
        <v>14.6</v>
      </c>
      <c r="DA17" s="639"/>
      <c r="DB17" s="639"/>
      <c r="DC17" s="639"/>
      <c r="DD17" s="592" t="s">
        <v>112</v>
      </c>
      <c r="DE17" s="587"/>
      <c r="DF17" s="587"/>
      <c r="DG17" s="587"/>
      <c r="DH17" s="587"/>
      <c r="DI17" s="587"/>
      <c r="DJ17" s="587"/>
      <c r="DK17" s="587"/>
      <c r="DL17" s="587"/>
      <c r="DM17" s="587"/>
      <c r="DN17" s="587"/>
      <c r="DO17" s="587"/>
      <c r="DP17" s="588"/>
      <c r="DQ17" s="592">
        <v>606739</v>
      </c>
      <c r="DR17" s="587"/>
      <c r="DS17" s="587"/>
      <c r="DT17" s="587"/>
      <c r="DU17" s="587"/>
      <c r="DV17" s="587"/>
      <c r="DW17" s="587"/>
      <c r="DX17" s="587"/>
      <c r="DY17" s="587"/>
      <c r="DZ17" s="587"/>
      <c r="EA17" s="587"/>
      <c r="EB17" s="587"/>
      <c r="EC17" s="618"/>
    </row>
    <row r="18" spans="2:133" ht="11.25" customHeight="1">
      <c r="B18" s="583" t="s">
        <v>249</v>
      </c>
      <c r="C18" s="584"/>
      <c r="D18" s="584"/>
      <c r="E18" s="584"/>
      <c r="F18" s="584"/>
      <c r="G18" s="584"/>
      <c r="H18" s="584"/>
      <c r="I18" s="584"/>
      <c r="J18" s="584"/>
      <c r="K18" s="584"/>
      <c r="L18" s="584"/>
      <c r="M18" s="584"/>
      <c r="N18" s="584"/>
      <c r="O18" s="584"/>
      <c r="P18" s="584"/>
      <c r="Q18" s="585"/>
      <c r="R18" s="586">
        <v>195605</v>
      </c>
      <c r="S18" s="587"/>
      <c r="T18" s="587"/>
      <c r="U18" s="587"/>
      <c r="V18" s="587"/>
      <c r="W18" s="587"/>
      <c r="X18" s="587"/>
      <c r="Y18" s="588"/>
      <c r="Z18" s="639">
        <v>4.2</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18"/>
      <c r="CD18" s="619" t="s">
        <v>251</v>
      </c>
      <c r="CE18" s="616"/>
      <c r="CF18" s="616"/>
      <c r="CG18" s="616"/>
      <c r="CH18" s="616"/>
      <c r="CI18" s="616"/>
      <c r="CJ18" s="616"/>
      <c r="CK18" s="616"/>
      <c r="CL18" s="616"/>
      <c r="CM18" s="616"/>
      <c r="CN18" s="616"/>
      <c r="CO18" s="616"/>
      <c r="CP18" s="616"/>
      <c r="CQ18" s="617"/>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18"/>
    </row>
    <row r="19" spans="2:133" ht="11.25" customHeight="1">
      <c r="B19" s="583" t="s">
        <v>252</v>
      </c>
      <c r="C19" s="584"/>
      <c r="D19" s="584"/>
      <c r="E19" s="584"/>
      <c r="F19" s="584"/>
      <c r="G19" s="584"/>
      <c r="H19" s="584"/>
      <c r="I19" s="584"/>
      <c r="J19" s="584"/>
      <c r="K19" s="584"/>
      <c r="L19" s="584"/>
      <c r="M19" s="584"/>
      <c r="N19" s="584"/>
      <c r="O19" s="584"/>
      <c r="P19" s="584"/>
      <c r="Q19" s="585"/>
      <c r="R19" s="586">
        <v>29</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3601</v>
      </c>
      <c r="BH19" s="587"/>
      <c r="BI19" s="587"/>
      <c r="BJ19" s="587"/>
      <c r="BK19" s="587"/>
      <c r="BL19" s="587"/>
      <c r="BM19" s="587"/>
      <c r="BN19" s="588"/>
      <c r="BO19" s="639">
        <v>1</v>
      </c>
      <c r="BP19" s="639"/>
      <c r="BQ19" s="639"/>
      <c r="BR19" s="639"/>
      <c r="BS19" s="592" t="s">
        <v>112</v>
      </c>
      <c r="BT19" s="587"/>
      <c r="BU19" s="587"/>
      <c r="BV19" s="587"/>
      <c r="BW19" s="587"/>
      <c r="BX19" s="587"/>
      <c r="BY19" s="587"/>
      <c r="BZ19" s="587"/>
      <c r="CA19" s="587"/>
      <c r="CB19" s="618"/>
      <c r="CD19" s="619" t="s">
        <v>254</v>
      </c>
      <c r="CE19" s="616"/>
      <c r="CF19" s="616"/>
      <c r="CG19" s="616"/>
      <c r="CH19" s="616"/>
      <c r="CI19" s="616"/>
      <c r="CJ19" s="616"/>
      <c r="CK19" s="616"/>
      <c r="CL19" s="616"/>
      <c r="CM19" s="616"/>
      <c r="CN19" s="616"/>
      <c r="CO19" s="616"/>
      <c r="CP19" s="616"/>
      <c r="CQ19" s="617"/>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18"/>
    </row>
    <row r="20" spans="2:133" ht="11.25" customHeight="1">
      <c r="B20" s="583" t="s">
        <v>255</v>
      </c>
      <c r="C20" s="584"/>
      <c r="D20" s="584"/>
      <c r="E20" s="584"/>
      <c r="F20" s="584"/>
      <c r="G20" s="584"/>
      <c r="H20" s="584"/>
      <c r="I20" s="584"/>
      <c r="J20" s="584"/>
      <c r="K20" s="584"/>
      <c r="L20" s="584"/>
      <c r="M20" s="584"/>
      <c r="N20" s="584"/>
      <c r="O20" s="584"/>
      <c r="P20" s="584"/>
      <c r="Q20" s="585"/>
      <c r="R20" s="586">
        <v>3286884</v>
      </c>
      <c r="S20" s="587"/>
      <c r="T20" s="587"/>
      <c r="U20" s="587"/>
      <c r="V20" s="587"/>
      <c r="W20" s="587"/>
      <c r="X20" s="587"/>
      <c r="Y20" s="588"/>
      <c r="Z20" s="639">
        <v>70.2</v>
      </c>
      <c r="AA20" s="639"/>
      <c r="AB20" s="639"/>
      <c r="AC20" s="639"/>
      <c r="AD20" s="640">
        <v>3091250</v>
      </c>
      <c r="AE20" s="640"/>
      <c r="AF20" s="640"/>
      <c r="AG20" s="640"/>
      <c r="AH20" s="640"/>
      <c r="AI20" s="640"/>
      <c r="AJ20" s="640"/>
      <c r="AK20" s="640"/>
      <c r="AL20" s="609">
        <v>99.1</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3601</v>
      </c>
      <c r="BH20" s="587"/>
      <c r="BI20" s="587"/>
      <c r="BJ20" s="587"/>
      <c r="BK20" s="587"/>
      <c r="BL20" s="587"/>
      <c r="BM20" s="587"/>
      <c r="BN20" s="588"/>
      <c r="BO20" s="639">
        <v>1</v>
      </c>
      <c r="BP20" s="639"/>
      <c r="BQ20" s="639"/>
      <c r="BR20" s="639"/>
      <c r="BS20" s="592" t="s">
        <v>112</v>
      </c>
      <c r="BT20" s="587"/>
      <c r="BU20" s="587"/>
      <c r="BV20" s="587"/>
      <c r="BW20" s="587"/>
      <c r="BX20" s="587"/>
      <c r="BY20" s="587"/>
      <c r="BZ20" s="587"/>
      <c r="CA20" s="587"/>
      <c r="CB20" s="618"/>
      <c r="CD20" s="619" t="s">
        <v>257</v>
      </c>
      <c r="CE20" s="616"/>
      <c r="CF20" s="616"/>
      <c r="CG20" s="616"/>
      <c r="CH20" s="616"/>
      <c r="CI20" s="616"/>
      <c r="CJ20" s="616"/>
      <c r="CK20" s="616"/>
      <c r="CL20" s="616"/>
      <c r="CM20" s="616"/>
      <c r="CN20" s="616"/>
      <c r="CO20" s="616"/>
      <c r="CP20" s="616"/>
      <c r="CQ20" s="617"/>
      <c r="CR20" s="586">
        <v>4534812</v>
      </c>
      <c r="CS20" s="587"/>
      <c r="CT20" s="587"/>
      <c r="CU20" s="587"/>
      <c r="CV20" s="587"/>
      <c r="CW20" s="587"/>
      <c r="CX20" s="587"/>
      <c r="CY20" s="588"/>
      <c r="CZ20" s="639">
        <v>100</v>
      </c>
      <c r="DA20" s="639"/>
      <c r="DB20" s="639"/>
      <c r="DC20" s="639"/>
      <c r="DD20" s="592">
        <v>879771</v>
      </c>
      <c r="DE20" s="587"/>
      <c r="DF20" s="587"/>
      <c r="DG20" s="587"/>
      <c r="DH20" s="587"/>
      <c r="DI20" s="587"/>
      <c r="DJ20" s="587"/>
      <c r="DK20" s="587"/>
      <c r="DL20" s="587"/>
      <c r="DM20" s="587"/>
      <c r="DN20" s="587"/>
      <c r="DO20" s="587"/>
      <c r="DP20" s="588"/>
      <c r="DQ20" s="592">
        <v>3441575</v>
      </c>
      <c r="DR20" s="587"/>
      <c r="DS20" s="587"/>
      <c r="DT20" s="587"/>
      <c r="DU20" s="587"/>
      <c r="DV20" s="587"/>
      <c r="DW20" s="587"/>
      <c r="DX20" s="587"/>
      <c r="DY20" s="587"/>
      <c r="DZ20" s="587"/>
      <c r="EA20" s="587"/>
      <c r="EB20" s="587"/>
      <c r="EC20" s="618"/>
    </row>
    <row r="21" spans="2:133" ht="11.25" customHeight="1">
      <c r="B21" s="583" t="s">
        <v>258</v>
      </c>
      <c r="C21" s="584"/>
      <c r="D21" s="584"/>
      <c r="E21" s="584"/>
      <c r="F21" s="584"/>
      <c r="G21" s="584"/>
      <c r="H21" s="584"/>
      <c r="I21" s="584"/>
      <c r="J21" s="584"/>
      <c r="K21" s="584"/>
      <c r="L21" s="584"/>
      <c r="M21" s="584"/>
      <c r="N21" s="584"/>
      <c r="O21" s="584"/>
      <c r="P21" s="584"/>
      <c r="Q21" s="585"/>
      <c r="R21" s="586" t="s">
        <v>112</v>
      </c>
      <c r="S21" s="587"/>
      <c r="T21" s="587"/>
      <c r="U21" s="587"/>
      <c r="V21" s="587"/>
      <c r="W21" s="587"/>
      <c r="X21" s="587"/>
      <c r="Y21" s="588"/>
      <c r="Z21" s="639" t="s">
        <v>112</v>
      </c>
      <c r="AA21" s="639"/>
      <c r="AB21" s="639"/>
      <c r="AC21" s="639"/>
      <c r="AD21" s="640" t="s">
        <v>112</v>
      </c>
      <c r="AE21" s="640"/>
      <c r="AF21" s="640"/>
      <c r="AG21" s="640"/>
      <c r="AH21" s="640"/>
      <c r="AI21" s="640"/>
      <c r="AJ21" s="640"/>
      <c r="AK21" s="640"/>
      <c r="AL21" s="609" t="s">
        <v>112</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v>3601</v>
      </c>
      <c r="BH21" s="587"/>
      <c r="BI21" s="587"/>
      <c r="BJ21" s="587"/>
      <c r="BK21" s="587"/>
      <c r="BL21" s="587"/>
      <c r="BM21" s="587"/>
      <c r="BN21" s="588"/>
      <c r="BO21" s="639">
        <v>1</v>
      </c>
      <c r="BP21" s="639"/>
      <c r="BQ21" s="639"/>
      <c r="BR21" s="639"/>
      <c r="BS21" s="592" t="s">
        <v>112</v>
      </c>
      <c r="BT21" s="587"/>
      <c r="BU21" s="587"/>
      <c r="BV21" s="587"/>
      <c r="BW21" s="587"/>
      <c r="BX21" s="587"/>
      <c r="BY21" s="587"/>
      <c r="BZ21" s="587"/>
      <c r="CA21" s="587"/>
      <c r="CB21" s="618"/>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18"/>
    </row>
    <row r="22" spans="2:133" ht="11.25" customHeight="1">
      <c r="B22" s="583" t="s">
        <v>260</v>
      </c>
      <c r="C22" s="584"/>
      <c r="D22" s="584"/>
      <c r="E22" s="584"/>
      <c r="F22" s="584"/>
      <c r="G22" s="584"/>
      <c r="H22" s="584"/>
      <c r="I22" s="584"/>
      <c r="J22" s="584"/>
      <c r="K22" s="584"/>
      <c r="L22" s="584"/>
      <c r="M22" s="584"/>
      <c r="N22" s="584"/>
      <c r="O22" s="584"/>
      <c r="P22" s="584"/>
      <c r="Q22" s="585"/>
      <c r="R22" s="586">
        <v>18714</v>
      </c>
      <c r="S22" s="587"/>
      <c r="T22" s="587"/>
      <c r="U22" s="587"/>
      <c r="V22" s="587"/>
      <c r="W22" s="587"/>
      <c r="X22" s="587"/>
      <c r="Y22" s="588"/>
      <c r="Z22" s="639">
        <v>0.4</v>
      </c>
      <c r="AA22" s="639"/>
      <c r="AB22" s="639"/>
      <c r="AC22" s="639"/>
      <c r="AD22" s="640" t="s">
        <v>112</v>
      </c>
      <c r="AE22" s="640"/>
      <c r="AF22" s="640"/>
      <c r="AG22" s="640"/>
      <c r="AH22" s="640"/>
      <c r="AI22" s="640"/>
      <c r="AJ22" s="640"/>
      <c r="AK22" s="640"/>
      <c r="AL22" s="609" t="s">
        <v>112</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18"/>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105478</v>
      </c>
      <c r="S23" s="587"/>
      <c r="T23" s="587"/>
      <c r="U23" s="587"/>
      <c r="V23" s="587"/>
      <c r="W23" s="587"/>
      <c r="X23" s="587"/>
      <c r="Y23" s="588"/>
      <c r="Z23" s="639">
        <v>2.2999999999999998</v>
      </c>
      <c r="AA23" s="639"/>
      <c r="AB23" s="639"/>
      <c r="AC23" s="639"/>
      <c r="AD23" s="640">
        <v>279</v>
      </c>
      <c r="AE23" s="640"/>
      <c r="AF23" s="640"/>
      <c r="AG23" s="640"/>
      <c r="AH23" s="640"/>
      <c r="AI23" s="640"/>
      <c r="AJ23" s="640"/>
      <c r="AK23" s="640"/>
      <c r="AL23" s="609">
        <v>0</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18"/>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3281</v>
      </c>
      <c r="S24" s="587"/>
      <c r="T24" s="587"/>
      <c r="U24" s="587"/>
      <c r="V24" s="587"/>
      <c r="W24" s="587"/>
      <c r="X24" s="587"/>
      <c r="Y24" s="588"/>
      <c r="Z24" s="639">
        <v>0.1</v>
      </c>
      <c r="AA24" s="639"/>
      <c r="AB24" s="639"/>
      <c r="AC24" s="639"/>
      <c r="AD24" s="640">
        <v>356</v>
      </c>
      <c r="AE24" s="640"/>
      <c r="AF24" s="640"/>
      <c r="AG24" s="640"/>
      <c r="AH24" s="640"/>
      <c r="AI24" s="640"/>
      <c r="AJ24" s="640"/>
      <c r="AK24" s="640"/>
      <c r="AL24" s="609">
        <v>0</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18"/>
      <c r="CD24" s="643" t="s">
        <v>272</v>
      </c>
      <c r="CE24" s="644"/>
      <c r="CF24" s="644"/>
      <c r="CG24" s="644"/>
      <c r="CH24" s="644"/>
      <c r="CI24" s="644"/>
      <c r="CJ24" s="644"/>
      <c r="CK24" s="644"/>
      <c r="CL24" s="644"/>
      <c r="CM24" s="644"/>
      <c r="CN24" s="644"/>
      <c r="CO24" s="644"/>
      <c r="CP24" s="644"/>
      <c r="CQ24" s="645"/>
      <c r="CR24" s="636">
        <v>1625413</v>
      </c>
      <c r="CS24" s="637"/>
      <c r="CT24" s="637"/>
      <c r="CU24" s="637"/>
      <c r="CV24" s="637"/>
      <c r="CW24" s="637"/>
      <c r="CX24" s="637"/>
      <c r="CY24" s="684"/>
      <c r="CZ24" s="688">
        <v>35.799999999999997</v>
      </c>
      <c r="DA24" s="689"/>
      <c r="DB24" s="689"/>
      <c r="DC24" s="690"/>
      <c r="DD24" s="683">
        <v>1337419</v>
      </c>
      <c r="DE24" s="637"/>
      <c r="DF24" s="637"/>
      <c r="DG24" s="637"/>
      <c r="DH24" s="637"/>
      <c r="DI24" s="637"/>
      <c r="DJ24" s="637"/>
      <c r="DK24" s="684"/>
      <c r="DL24" s="683">
        <v>1332199</v>
      </c>
      <c r="DM24" s="637"/>
      <c r="DN24" s="637"/>
      <c r="DO24" s="637"/>
      <c r="DP24" s="637"/>
      <c r="DQ24" s="637"/>
      <c r="DR24" s="637"/>
      <c r="DS24" s="637"/>
      <c r="DT24" s="637"/>
      <c r="DU24" s="637"/>
      <c r="DV24" s="684"/>
      <c r="DW24" s="685">
        <v>40.6</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437216</v>
      </c>
      <c r="S25" s="587"/>
      <c r="T25" s="587"/>
      <c r="U25" s="587"/>
      <c r="V25" s="587"/>
      <c r="W25" s="587"/>
      <c r="X25" s="587"/>
      <c r="Y25" s="588"/>
      <c r="Z25" s="639">
        <v>9.3000000000000007</v>
      </c>
      <c r="AA25" s="639"/>
      <c r="AB25" s="639"/>
      <c r="AC25" s="639"/>
      <c r="AD25" s="640" t="s">
        <v>112</v>
      </c>
      <c r="AE25" s="640"/>
      <c r="AF25" s="640"/>
      <c r="AG25" s="640"/>
      <c r="AH25" s="640"/>
      <c r="AI25" s="640"/>
      <c r="AJ25" s="640"/>
      <c r="AK25" s="640"/>
      <c r="AL25" s="609" t="s">
        <v>112</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18"/>
      <c r="CD25" s="619" t="s">
        <v>275</v>
      </c>
      <c r="CE25" s="616"/>
      <c r="CF25" s="616"/>
      <c r="CG25" s="616"/>
      <c r="CH25" s="616"/>
      <c r="CI25" s="616"/>
      <c r="CJ25" s="616"/>
      <c r="CK25" s="616"/>
      <c r="CL25" s="616"/>
      <c r="CM25" s="616"/>
      <c r="CN25" s="616"/>
      <c r="CO25" s="616"/>
      <c r="CP25" s="616"/>
      <c r="CQ25" s="617"/>
      <c r="CR25" s="586">
        <v>726958</v>
      </c>
      <c r="CS25" s="605"/>
      <c r="CT25" s="605"/>
      <c r="CU25" s="605"/>
      <c r="CV25" s="605"/>
      <c r="CW25" s="605"/>
      <c r="CX25" s="605"/>
      <c r="CY25" s="606"/>
      <c r="CZ25" s="589">
        <v>16</v>
      </c>
      <c r="DA25" s="607"/>
      <c r="DB25" s="607"/>
      <c r="DC25" s="608"/>
      <c r="DD25" s="592">
        <v>675792</v>
      </c>
      <c r="DE25" s="605"/>
      <c r="DF25" s="605"/>
      <c r="DG25" s="605"/>
      <c r="DH25" s="605"/>
      <c r="DI25" s="605"/>
      <c r="DJ25" s="605"/>
      <c r="DK25" s="606"/>
      <c r="DL25" s="592">
        <v>673632</v>
      </c>
      <c r="DM25" s="605"/>
      <c r="DN25" s="605"/>
      <c r="DO25" s="605"/>
      <c r="DP25" s="605"/>
      <c r="DQ25" s="605"/>
      <c r="DR25" s="605"/>
      <c r="DS25" s="605"/>
      <c r="DT25" s="605"/>
      <c r="DU25" s="605"/>
      <c r="DV25" s="606"/>
      <c r="DW25" s="609">
        <v>20.5</v>
      </c>
      <c r="DX25" s="610"/>
      <c r="DY25" s="610"/>
      <c r="DZ25" s="610"/>
      <c r="EA25" s="610"/>
      <c r="EB25" s="610"/>
      <c r="EC25" s="611"/>
    </row>
    <row r="26" spans="2:133" ht="11.25" customHeight="1">
      <c r="B26" s="677" t="s">
        <v>276</v>
      </c>
      <c r="C26" s="678"/>
      <c r="D26" s="678"/>
      <c r="E26" s="678"/>
      <c r="F26" s="678"/>
      <c r="G26" s="678"/>
      <c r="H26" s="678"/>
      <c r="I26" s="678"/>
      <c r="J26" s="678"/>
      <c r="K26" s="678"/>
      <c r="L26" s="678"/>
      <c r="M26" s="678"/>
      <c r="N26" s="678"/>
      <c r="O26" s="678"/>
      <c r="P26" s="678"/>
      <c r="Q26" s="679"/>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18"/>
      <c r="CD26" s="619" t="s">
        <v>278</v>
      </c>
      <c r="CE26" s="616"/>
      <c r="CF26" s="616"/>
      <c r="CG26" s="616"/>
      <c r="CH26" s="616"/>
      <c r="CI26" s="616"/>
      <c r="CJ26" s="616"/>
      <c r="CK26" s="616"/>
      <c r="CL26" s="616"/>
      <c r="CM26" s="616"/>
      <c r="CN26" s="616"/>
      <c r="CO26" s="616"/>
      <c r="CP26" s="616"/>
      <c r="CQ26" s="617"/>
      <c r="CR26" s="586">
        <v>442165</v>
      </c>
      <c r="CS26" s="587"/>
      <c r="CT26" s="587"/>
      <c r="CU26" s="587"/>
      <c r="CV26" s="587"/>
      <c r="CW26" s="587"/>
      <c r="CX26" s="587"/>
      <c r="CY26" s="588"/>
      <c r="CZ26" s="589">
        <v>9.8000000000000007</v>
      </c>
      <c r="DA26" s="607"/>
      <c r="DB26" s="607"/>
      <c r="DC26" s="608"/>
      <c r="DD26" s="592">
        <v>402928</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170355</v>
      </c>
      <c r="S27" s="587"/>
      <c r="T27" s="587"/>
      <c r="U27" s="587"/>
      <c r="V27" s="587"/>
      <c r="W27" s="587"/>
      <c r="X27" s="587"/>
      <c r="Y27" s="588"/>
      <c r="Z27" s="639">
        <v>3.6</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378105</v>
      </c>
      <c r="BH27" s="587"/>
      <c r="BI27" s="587"/>
      <c r="BJ27" s="587"/>
      <c r="BK27" s="587"/>
      <c r="BL27" s="587"/>
      <c r="BM27" s="587"/>
      <c r="BN27" s="588"/>
      <c r="BO27" s="639">
        <v>100</v>
      </c>
      <c r="BP27" s="639"/>
      <c r="BQ27" s="639"/>
      <c r="BR27" s="639"/>
      <c r="BS27" s="592">
        <v>2573</v>
      </c>
      <c r="BT27" s="587"/>
      <c r="BU27" s="587"/>
      <c r="BV27" s="587"/>
      <c r="BW27" s="587"/>
      <c r="BX27" s="587"/>
      <c r="BY27" s="587"/>
      <c r="BZ27" s="587"/>
      <c r="CA27" s="587"/>
      <c r="CB27" s="618"/>
      <c r="CD27" s="619" t="s">
        <v>281</v>
      </c>
      <c r="CE27" s="616"/>
      <c r="CF27" s="616"/>
      <c r="CG27" s="616"/>
      <c r="CH27" s="616"/>
      <c r="CI27" s="616"/>
      <c r="CJ27" s="616"/>
      <c r="CK27" s="616"/>
      <c r="CL27" s="616"/>
      <c r="CM27" s="616"/>
      <c r="CN27" s="616"/>
      <c r="CO27" s="616"/>
      <c r="CP27" s="616"/>
      <c r="CQ27" s="617"/>
      <c r="CR27" s="586">
        <v>237394</v>
      </c>
      <c r="CS27" s="605"/>
      <c r="CT27" s="605"/>
      <c r="CU27" s="605"/>
      <c r="CV27" s="605"/>
      <c r="CW27" s="605"/>
      <c r="CX27" s="605"/>
      <c r="CY27" s="606"/>
      <c r="CZ27" s="589">
        <v>5.2</v>
      </c>
      <c r="DA27" s="607"/>
      <c r="DB27" s="607"/>
      <c r="DC27" s="608"/>
      <c r="DD27" s="592">
        <v>54888</v>
      </c>
      <c r="DE27" s="605"/>
      <c r="DF27" s="605"/>
      <c r="DG27" s="605"/>
      <c r="DH27" s="605"/>
      <c r="DI27" s="605"/>
      <c r="DJ27" s="605"/>
      <c r="DK27" s="606"/>
      <c r="DL27" s="592">
        <v>51828</v>
      </c>
      <c r="DM27" s="605"/>
      <c r="DN27" s="605"/>
      <c r="DO27" s="605"/>
      <c r="DP27" s="605"/>
      <c r="DQ27" s="605"/>
      <c r="DR27" s="605"/>
      <c r="DS27" s="605"/>
      <c r="DT27" s="605"/>
      <c r="DU27" s="605"/>
      <c r="DV27" s="606"/>
      <c r="DW27" s="609">
        <v>1.6</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59626</v>
      </c>
      <c r="S28" s="587"/>
      <c r="T28" s="587"/>
      <c r="U28" s="587"/>
      <c r="V28" s="587"/>
      <c r="W28" s="587"/>
      <c r="X28" s="587"/>
      <c r="Y28" s="588"/>
      <c r="Z28" s="639">
        <v>1.3</v>
      </c>
      <c r="AA28" s="639"/>
      <c r="AB28" s="639"/>
      <c r="AC28" s="639"/>
      <c r="AD28" s="640">
        <v>17099</v>
      </c>
      <c r="AE28" s="640"/>
      <c r="AF28" s="640"/>
      <c r="AG28" s="640"/>
      <c r="AH28" s="640"/>
      <c r="AI28" s="640"/>
      <c r="AJ28" s="640"/>
      <c r="AK28" s="640"/>
      <c r="AL28" s="609">
        <v>0.5</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19" t="s">
        <v>283</v>
      </c>
      <c r="CE28" s="616"/>
      <c r="CF28" s="616"/>
      <c r="CG28" s="616"/>
      <c r="CH28" s="616"/>
      <c r="CI28" s="616"/>
      <c r="CJ28" s="616"/>
      <c r="CK28" s="616"/>
      <c r="CL28" s="616"/>
      <c r="CM28" s="616"/>
      <c r="CN28" s="616"/>
      <c r="CO28" s="616"/>
      <c r="CP28" s="616"/>
      <c r="CQ28" s="617"/>
      <c r="CR28" s="586">
        <v>661061</v>
      </c>
      <c r="CS28" s="587"/>
      <c r="CT28" s="587"/>
      <c r="CU28" s="587"/>
      <c r="CV28" s="587"/>
      <c r="CW28" s="587"/>
      <c r="CX28" s="587"/>
      <c r="CY28" s="588"/>
      <c r="CZ28" s="589">
        <v>14.6</v>
      </c>
      <c r="DA28" s="607"/>
      <c r="DB28" s="607"/>
      <c r="DC28" s="608"/>
      <c r="DD28" s="592">
        <v>606739</v>
      </c>
      <c r="DE28" s="587"/>
      <c r="DF28" s="587"/>
      <c r="DG28" s="587"/>
      <c r="DH28" s="587"/>
      <c r="DI28" s="587"/>
      <c r="DJ28" s="587"/>
      <c r="DK28" s="588"/>
      <c r="DL28" s="592">
        <v>606739</v>
      </c>
      <c r="DM28" s="587"/>
      <c r="DN28" s="587"/>
      <c r="DO28" s="587"/>
      <c r="DP28" s="587"/>
      <c r="DQ28" s="587"/>
      <c r="DR28" s="587"/>
      <c r="DS28" s="587"/>
      <c r="DT28" s="587"/>
      <c r="DU28" s="587"/>
      <c r="DV28" s="588"/>
      <c r="DW28" s="609">
        <v>18.5</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16474</v>
      </c>
      <c r="S29" s="587"/>
      <c r="T29" s="587"/>
      <c r="U29" s="587"/>
      <c r="V29" s="587"/>
      <c r="W29" s="587"/>
      <c r="X29" s="587"/>
      <c r="Y29" s="588"/>
      <c r="Z29" s="639">
        <v>0.4</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74"/>
      <c r="BI29" s="674"/>
      <c r="BJ29" s="674"/>
      <c r="BK29" s="674"/>
      <c r="BL29" s="674"/>
      <c r="BM29" s="674"/>
      <c r="BN29" s="674"/>
      <c r="BO29" s="674"/>
      <c r="BP29" s="674"/>
      <c r="BQ29" s="675"/>
      <c r="BR29" s="646" t="s">
        <v>286</v>
      </c>
      <c r="BS29" s="674"/>
      <c r="BT29" s="674"/>
      <c r="BU29" s="674"/>
      <c r="BV29" s="674"/>
      <c r="BW29" s="674"/>
      <c r="BX29" s="674"/>
      <c r="BY29" s="674"/>
      <c r="BZ29" s="674"/>
      <c r="CA29" s="674"/>
      <c r="CB29" s="675"/>
      <c r="CD29" s="656" t="s">
        <v>287</v>
      </c>
      <c r="CE29" s="657"/>
      <c r="CF29" s="619" t="s">
        <v>288</v>
      </c>
      <c r="CG29" s="616"/>
      <c r="CH29" s="616"/>
      <c r="CI29" s="616"/>
      <c r="CJ29" s="616"/>
      <c r="CK29" s="616"/>
      <c r="CL29" s="616"/>
      <c r="CM29" s="616"/>
      <c r="CN29" s="616"/>
      <c r="CO29" s="616"/>
      <c r="CP29" s="616"/>
      <c r="CQ29" s="617"/>
      <c r="CR29" s="586">
        <v>660618</v>
      </c>
      <c r="CS29" s="605"/>
      <c r="CT29" s="605"/>
      <c r="CU29" s="605"/>
      <c r="CV29" s="605"/>
      <c r="CW29" s="605"/>
      <c r="CX29" s="605"/>
      <c r="CY29" s="606"/>
      <c r="CZ29" s="589">
        <v>14.6</v>
      </c>
      <c r="DA29" s="607"/>
      <c r="DB29" s="607"/>
      <c r="DC29" s="608"/>
      <c r="DD29" s="592">
        <v>606296</v>
      </c>
      <c r="DE29" s="605"/>
      <c r="DF29" s="605"/>
      <c r="DG29" s="605"/>
      <c r="DH29" s="605"/>
      <c r="DI29" s="605"/>
      <c r="DJ29" s="605"/>
      <c r="DK29" s="606"/>
      <c r="DL29" s="592">
        <v>606296</v>
      </c>
      <c r="DM29" s="605"/>
      <c r="DN29" s="605"/>
      <c r="DO29" s="605"/>
      <c r="DP29" s="605"/>
      <c r="DQ29" s="605"/>
      <c r="DR29" s="605"/>
      <c r="DS29" s="605"/>
      <c r="DT29" s="605"/>
      <c r="DU29" s="605"/>
      <c r="DV29" s="606"/>
      <c r="DW29" s="609">
        <v>18.5</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8157</v>
      </c>
      <c r="S30" s="587"/>
      <c r="T30" s="587"/>
      <c r="U30" s="587"/>
      <c r="V30" s="587"/>
      <c r="W30" s="587"/>
      <c r="X30" s="587"/>
      <c r="Y30" s="588"/>
      <c r="Z30" s="639">
        <v>0.2</v>
      </c>
      <c r="AA30" s="639"/>
      <c r="AB30" s="639"/>
      <c r="AC30" s="639"/>
      <c r="AD30" s="640" t="s">
        <v>112</v>
      </c>
      <c r="AE30" s="640"/>
      <c r="AF30" s="640"/>
      <c r="AG30" s="640"/>
      <c r="AH30" s="640"/>
      <c r="AI30" s="640"/>
      <c r="AJ30" s="640"/>
      <c r="AK30" s="640"/>
      <c r="AL30" s="609" t="s">
        <v>112</v>
      </c>
      <c r="AM30" s="641"/>
      <c r="AN30" s="641"/>
      <c r="AO30" s="642"/>
      <c r="AP30" s="662" t="s">
        <v>290</v>
      </c>
      <c r="AQ30" s="663"/>
      <c r="AR30" s="663"/>
      <c r="AS30" s="663"/>
      <c r="AT30" s="668" t="s">
        <v>291</v>
      </c>
      <c r="AU30" s="182"/>
      <c r="AV30" s="182"/>
      <c r="AW30" s="182"/>
      <c r="AX30" s="671" t="s">
        <v>170</v>
      </c>
      <c r="AY30" s="672"/>
      <c r="AZ30" s="672"/>
      <c r="BA30" s="672"/>
      <c r="BB30" s="672"/>
      <c r="BC30" s="672"/>
      <c r="BD30" s="672"/>
      <c r="BE30" s="672"/>
      <c r="BF30" s="673"/>
      <c r="BG30" s="652">
        <v>99.3</v>
      </c>
      <c r="BH30" s="653"/>
      <c r="BI30" s="653"/>
      <c r="BJ30" s="653"/>
      <c r="BK30" s="653"/>
      <c r="BL30" s="653"/>
      <c r="BM30" s="654">
        <v>95.1</v>
      </c>
      <c r="BN30" s="653"/>
      <c r="BO30" s="653"/>
      <c r="BP30" s="653"/>
      <c r="BQ30" s="655"/>
      <c r="BR30" s="652">
        <v>98.4</v>
      </c>
      <c r="BS30" s="653"/>
      <c r="BT30" s="653"/>
      <c r="BU30" s="653"/>
      <c r="BV30" s="653"/>
      <c r="BW30" s="653"/>
      <c r="BX30" s="654">
        <v>89.4</v>
      </c>
      <c r="BY30" s="653"/>
      <c r="BZ30" s="653"/>
      <c r="CA30" s="653"/>
      <c r="CB30" s="655"/>
      <c r="CD30" s="658"/>
      <c r="CE30" s="659"/>
      <c r="CF30" s="619" t="s">
        <v>292</v>
      </c>
      <c r="CG30" s="616"/>
      <c r="CH30" s="616"/>
      <c r="CI30" s="616"/>
      <c r="CJ30" s="616"/>
      <c r="CK30" s="616"/>
      <c r="CL30" s="616"/>
      <c r="CM30" s="616"/>
      <c r="CN30" s="616"/>
      <c r="CO30" s="616"/>
      <c r="CP30" s="616"/>
      <c r="CQ30" s="617"/>
      <c r="CR30" s="586">
        <v>587554</v>
      </c>
      <c r="CS30" s="587"/>
      <c r="CT30" s="587"/>
      <c r="CU30" s="587"/>
      <c r="CV30" s="587"/>
      <c r="CW30" s="587"/>
      <c r="CX30" s="587"/>
      <c r="CY30" s="588"/>
      <c r="CZ30" s="589">
        <v>13</v>
      </c>
      <c r="DA30" s="607"/>
      <c r="DB30" s="607"/>
      <c r="DC30" s="608"/>
      <c r="DD30" s="592">
        <v>537117</v>
      </c>
      <c r="DE30" s="587"/>
      <c r="DF30" s="587"/>
      <c r="DG30" s="587"/>
      <c r="DH30" s="587"/>
      <c r="DI30" s="587"/>
      <c r="DJ30" s="587"/>
      <c r="DK30" s="588"/>
      <c r="DL30" s="592">
        <v>537117</v>
      </c>
      <c r="DM30" s="587"/>
      <c r="DN30" s="587"/>
      <c r="DO30" s="587"/>
      <c r="DP30" s="587"/>
      <c r="DQ30" s="587"/>
      <c r="DR30" s="587"/>
      <c r="DS30" s="587"/>
      <c r="DT30" s="587"/>
      <c r="DU30" s="587"/>
      <c r="DV30" s="588"/>
      <c r="DW30" s="609">
        <v>16.399999999999999</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72636</v>
      </c>
      <c r="S31" s="587"/>
      <c r="T31" s="587"/>
      <c r="U31" s="587"/>
      <c r="V31" s="587"/>
      <c r="W31" s="587"/>
      <c r="X31" s="587"/>
      <c r="Y31" s="588"/>
      <c r="Z31" s="639">
        <v>1.6</v>
      </c>
      <c r="AA31" s="639"/>
      <c r="AB31" s="639"/>
      <c r="AC31" s="639"/>
      <c r="AD31" s="640" t="s">
        <v>112</v>
      </c>
      <c r="AE31" s="640"/>
      <c r="AF31" s="640"/>
      <c r="AG31" s="640"/>
      <c r="AH31" s="640"/>
      <c r="AI31" s="640"/>
      <c r="AJ31" s="640"/>
      <c r="AK31" s="640"/>
      <c r="AL31" s="609" t="s">
        <v>112</v>
      </c>
      <c r="AM31" s="641"/>
      <c r="AN31" s="641"/>
      <c r="AO31" s="642"/>
      <c r="AP31" s="664"/>
      <c r="AQ31" s="665"/>
      <c r="AR31" s="665"/>
      <c r="AS31" s="665"/>
      <c r="AT31" s="669"/>
      <c r="AU31" s="181" t="s">
        <v>294</v>
      </c>
      <c r="AV31" s="181"/>
      <c r="AW31" s="181"/>
      <c r="AX31" s="583" t="s">
        <v>295</v>
      </c>
      <c r="AY31" s="584"/>
      <c r="AZ31" s="584"/>
      <c r="BA31" s="584"/>
      <c r="BB31" s="584"/>
      <c r="BC31" s="584"/>
      <c r="BD31" s="584"/>
      <c r="BE31" s="584"/>
      <c r="BF31" s="585"/>
      <c r="BG31" s="650">
        <v>99.4</v>
      </c>
      <c r="BH31" s="605"/>
      <c r="BI31" s="605"/>
      <c r="BJ31" s="605"/>
      <c r="BK31" s="605"/>
      <c r="BL31" s="605"/>
      <c r="BM31" s="641">
        <v>96.5</v>
      </c>
      <c r="BN31" s="651"/>
      <c r="BO31" s="651"/>
      <c r="BP31" s="651"/>
      <c r="BQ31" s="615"/>
      <c r="BR31" s="650">
        <v>98.3</v>
      </c>
      <c r="BS31" s="605"/>
      <c r="BT31" s="605"/>
      <c r="BU31" s="605"/>
      <c r="BV31" s="605"/>
      <c r="BW31" s="605"/>
      <c r="BX31" s="641">
        <v>89.7</v>
      </c>
      <c r="BY31" s="651"/>
      <c r="BZ31" s="651"/>
      <c r="CA31" s="651"/>
      <c r="CB31" s="615"/>
      <c r="CD31" s="658"/>
      <c r="CE31" s="659"/>
      <c r="CF31" s="619" t="s">
        <v>296</v>
      </c>
      <c r="CG31" s="616"/>
      <c r="CH31" s="616"/>
      <c r="CI31" s="616"/>
      <c r="CJ31" s="616"/>
      <c r="CK31" s="616"/>
      <c r="CL31" s="616"/>
      <c r="CM31" s="616"/>
      <c r="CN31" s="616"/>
      <c r="CO31" s="616"/>
      <c r="CP31" s="616"/>
      <c r="CQ31" s="617"/>
      <c r="CR31" s="586">
        <v>73064</v>
      </c>
      <c r="CS31" s="605"/>
      <c r="CT31" s="605"/>
      <c r="CU31" s="605"/>
      <c r="CV31" s="605"/>
      <c r="CW31" s="605"/>
      <c r="CX31" s="605"/>
      <c r="CY31" s="606"/>
      <c r="CZ31" s="589">
        <v>1.6</v>
      </c>
      <c r="DA31" s="607"/>
      <c r="DB31" s="607"/>
      <c r="DC31" s="608"/>
      <c r="DD31" s="592">
        <v>69179</v>
      </c>
      <c r="DE31" s="605"/>
      <c r="DF31" s="605"/>
      <c r="DG31" s="605"/>
      <c r="DH31" s="605"/>
      <c r="DI31" s="605"/>
      <c r="DJ31" s="605"/>
      <c r="DK31" s="606"/>
      <c r="DL31" s="592">
        <v>69179</v>
      </c>
      <c r="DM31" s="605"/>
      <c r="DN31" s="605"/>
      <c r="DO31" s="605"/>
      <c r="DP31" s="605"/>
      <c r="DQ31" s="605"/>
      <c r="DR31" s="605"/>
      <c r="DS31" s="605"/>
      <c r="DT31" s="605"/>
      <c r="DU31" s="605"/>
      <c r="DV31" s="606"/>
      <c r="DW31" s="609">
        <v>2.1</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126729</v>
      </c>
      <c r="S32" s="587"/>
      <c r="T32" s="587"/>
      <c r="U32" s="587"/>
      <c r="V32" s="587"/>
      <c r="W32" s="587"/>
      <c r="X32" s="587"/>
      <c r="Y32" s="588"/>
      <c r="Z32" s="639">
        <v>2.7</v>
      </c>
      <c r="AA32" s="639"/>
      <c r="AB32" s="639"/>
      <c r="AC32" s="639"/>
      <c r="AD32" s="640">
        <v>9221</v>
      </c>
      <c r="AE32" s="640"/>
      <c r="AF32" s="640"/>
      <c r="AG32" s="640"/>
      <c r="AH32" s="640"/>
      <c r="AI32" s="640"/>
      <c r="AJ32" s="640"/>
      <c r="AK32" s="640"/>
      <c r="AL32" s="609">
        <v>0.3</v>
      </c>
      <c r="AM32" s="641"/>
      <c r="AN32" s="641"/>
      <c r="AO32" s="642"/>
      <c r="AP32" s="666"/>
      <c r="AQ32" s="667"/>
      <c r="AR32" s="667"/>
      <c r="AS32" s="667"/>
      <c r="AT32" s="670"/>
      <c r="AU32" s="183"/>
      <c r="AV32" s="183"/>
      <c r="AW32" s="183"/>
      <c r="AX32" s="567" t="s">
        <v>298</v>
      </c>
      <c r="AY32" s="568"/>
      <c r="AZ32" s="568"/>
      <c r="BA32" s="568"/>
      <c r="BB32" s="568"/>
      <c r="BC32" s="568"/>
      <c r="BD32" s="568"/>
      <c r="BE32" s="568"/>
      <c r="BF32" s="569"/>
      <c r="BG32" s="649">
        <v>98.8</v>
      </c>
      <c r="BH32" s="571"/>
      <c r="BI32" s="571"/>
      <c r="BJ32" s="571"/>
      <c r="BK32" s="571"/>
      <c r="BL32" s="571"/>
      <c r="BM32" s="634">
        <v>91.5</v>
      </c>
      <c r="BN32" s="571"/>
      <c r="BO32" s="571"/>
      <c r="BP32" s="571"/>
      <c r="BQ32" s="628"/>
      <c r="BR32" s="649">
        <v>97.9</v>
      </c>
      <c r="BS32" s="571"/>
      <c r="BT32" s="571"/>
      <c r="BU32" s="571"/>
      <c r="BV32" s="571"/>
      <c r="BW32" s="571"/>
      <c r="BX32" s="634">
        <v>85.5</v>
      </c>
      <c r="BY32" s="571"/>
      <c r="BZ32" s="571"/>
      <c r="CA32" s="571"/>
      <c r="CB32" s="628"/>
      <c r="CD32" s="660"/>
      <c r="CE32" s="661"/>
      <c r="CF32" s="619" t="s">
        <v>299</v>
      </c>
      <c r="CG32" s="616"/>
      <c r="CH32" s="616"/>
      <c r="CI32" s="616"/>
      <c r="CJ32" s="616"/>
      <c r="CK32" s="616"/>
      <c r="CL32" s="616"/>
      <c r="CM32" s="616"/>
      <c r="CN32" s="616"/>
      <c r="CO32" s="616"/>
      <c r="CP32" s="616"/>
      <c r="CQ32" s="617"/>
      <c r="CR32" s="586">
        <v>443</v>
      </c>
      <c r="CS32" s="587"/>
      <c r="CT32" s="587"/>
      <c r="CU32" s="587"/>
      <c r="CV32" s="587"/>
      <c r="CW32" s="587"/>
      <c r="CX32" s="587"/>
      <c r="CY32" s="588"/>
      <c r="CZ32" s="589">
        <v>0</v>
      </c>
      <c r="DA32" s="607"/>
      <c r="DB32" s="607"/>
      <c r="DC32" s="608"/>
      <c r="DD32" s="592">
        <v>443</v>
      </c>
      <c r="DE32" s="587"/>
      <c r="DF32" s="587"/>
      <c r="DG32" s="587"/>
      <c r="DH32" s="587"/>
      <c r="DI32" s="587"/>
      <c r="DJ32" s="587"/>
      <c r="DK32" s="588"/>
      <c r="DL32" s="592">
        <v>443</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374979</v>
      </c>
      <c r="S33" s="587"/>
      <c r="T33" s="587"/>
      <c r="U33" s="587"/>
      <c r="V33" s="587"/>
      <c r="W33" s="587"/>
      <c r="X33" s="587"/>
      <c r="Y33" s="588"/>
      <c r="Z33" s="639">
        <v>8</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19" t="s">
        <v>301</v>
      </c>
      <c r="CE33" s="616"/>
      <c r="CF33" s="616"/>
      <c r="CG33" s="616"/>
      <c r="CH33" s="616"/>
      <c r="CI33" s="616"/>
      <c r="CJ33" s="616"/>
      <c r="CK33" s="616"/>
      <c r="CL33" s="616"/>
      <c r="CM33" s="616"/>
      <c r="CN33" s="616"/>
      <c r="CO33" s="616"/>
      <c r="CP33" s="616"/>
      <c r="CQ33" s="617"/>
      <c r="CR33" s="586">
        <v>2029628</v>
      </c>
      <c r="CS33" s="605"/>
      <c r="CT33" s="605"/>
      <c r="CU33" s="605"/>
      <c r="CV33" s="605"/>
      <c r="CW33" s="605"/>
      <c r="CX33" s="605"/>
      <c r="CY33" s="606"/>
      <c r="CZ33" s="589">
        <v>44.8</v>
      </c>
      <c r="DA33" s="607"/>
      <c r="DB33" s="607"/>
      <c r="DC33" s="608"/>
      <c r="DD33" s="592">
        <v>1762373</v>
      </c>
      <c r="DE33" s="605"/>
      <c r="DF33" s="605"/>
      <c r="DG33" s="605"/>
      <c r="DH33" s="605"/>
      <c r="DI33" s="605"/>
      <c r="DJ33" s="605"/>
      <c r="DK33" s="606"/>
      <c r="DL33" s="592">
        <v>864224</v>
      </c>
      <c r="DM33" s="605"/>
      <c r="DN33" s="605"/>
      <c r="DO33" s="605"/>
      <c r="DP33" s="605"/>
      <c r="DQ33" s="605"/>
      <c r="DR33" s="605"/>
      <c r="DS33" s="605"/>
      <c r="DT33" s="605"/>
      <c r="DU33" s="605"/>
      <c r="DV33" s="606"/>
      <c r="DW33" s="609">
        <v>26.3</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19" t="s">
        <v>305</v>
      </c>
      <c r="CE34" s="616"/>
      <c r="CF34" s="616"/>
      <c r="CG34" s="616"/>
      <c r="CH34" s="616"/>
      <c r="CI34" s="616"/>
      <c r="CJ34" s="616"/>
      <c r="CK34" s="616"/>
      <c r="CL34" s="616"/>
      <c r="CM34" s="616"/>
      <c r="CN34" s="616"/>
      <c r="CO34" s="616"/>
      <c r="CP34" s="616"/>
      <c r="CQ34" s="617"/>
      <c r="CR34" s="586">
        <v>561112</v>
      </c>
      <c r="CS34" s="587"/>
      <c r="CT34" s="587"/>
      <c r="CU34" s="587"/>
      <c r="CV34" s="587"/>
      <c r="CW34" s="587"/>
      <c r="CX34" s="587"/>
      <c r="CY34" s="588"/>
      <c r="CZ34" s="589">
        <v>12.4</v>
      </c>
      <c r="DA34" s="607"/>
      <c r="DB34" s="607"/>
      <c r="DC34" s="608"/>
      <c r="DD34" s="592">
        <v>489698</v>
      </c>
      <c r="DE34" s="587"/>
      <c r="DF34" s="587"/>
      <c r="DG34" s="587"/>
      <c r="DH34" s="587"/>
      <c r="DI34" s="587"/>
      <c r="DJ34" s="587"/>
      <c r="DK34" s="588"/>
      <c r="DL34" s="592">
        <v>384394</v>
      </c>
      <c r="DM34" s="587"/>
      <c r="DN34" s="587"/>
      <c r="DO34" s="587"/>
      <c r="DP34" s="587"/>
      <c r="DQ34" s="587"/>
      <c r="DR34" s="587"/>
      <c r="DS34" s="587"/>
      <c r="DT34" s="587"/>
      <c r="DU34" s="587"/>
      <c r="DV34" s="588"/>
      <c r="DW34" s="609">
        <v>11.7</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166643</v>
      </c>
      <c r="S35" s="587"/>
      <c r="T35" s="587"/>
      <c r="U35" s="587"/>
      <c r="V35" s="587"/>
      <c r="W35" s="587"/>
      <c r="X35" s="587"/>
      <c r="Y35" s="588"/>
      <c r="Z35" s="639">
        <v>3.6</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446242</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23888</v>
      </c>
      <c r="BW35" s="637"/>
      <c r="BX35" s="637"/>
      <c r="BY35" s="637"/>
      <c r="BZ35" s="637"/>
      <c r="CA35" s="637"/>
      <c r="CB35" s="638"/>
      <c r="CD35" s="619" t="s">
        <v>309</v>
      </c>
      <c r="CE35" s="616"/>
      <c r="CF35" s="616"/>
      <c r="CG35" s="616"/>
      <c r="CH35" s="616"/>
      <c r="CI35" s="616"/>
      <c r="CJ35" s="616"/>
      <c r="CK35" s="616"/>
      <c r="CL35" s="616"/>
      <c r="CM35" s="616"/>
      <c r="CN35" s="616"/>
      <c r="CO35" s="616"/>
      <c r="CP35" s="616"/>
      <c r="CQ35" s="617"/>
      <c r="CR35" s="586">
        <v>64366</v>
      </c>
      <c r="CS35" s="605"/>
      <c r="CT35" s="605"/>
      <c r="CU35" s="605"/>
      <c r="CV35" s="605"/>
      <c r="CW35" s="605"/>
      <c r="CX35" s="605"/>
      <c r="CY35" s="606"/>
      <c r="CZ35" s="589">
        <v>1.4</v>
      </c>
      <c r="DA35" s="607"/>
      <c r="DB35" s="607"/>
      <c r="DC35" s="608"/>
      <c r="DD35" s="592">
        <v>58951</v>
      </c>
      <c r="DE35" s="605"/>
      <c r="DF35" s="605"/>
      <c r="DG35" s="605"/>
      <c r="DH35" s="605"/>
      <c r="DI35" s="605"/>
      <c r="DJ35" s="605"/>
      <c r="DK35" s="606"/>
      <c r="DL35" s="592">
        <v>58951</v>
      </c>
      <c r="DM35" s="605"/>
      <c r="DN35" s="605"/>
      <c r="DO35" s="605"/>
      <c r="DP35" s="605"/>
      <c r="DQ35" s="605"/>
      <c r="DR35" s="605"/>
      <c r="DS35" s="605"/>
      <c r="DT35" s="605"/>
      <c r="DU35" s="605"/>
      <c r="DV35" s="606"/>
      <c r="DW35" s="609">
        <v>1.8</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4680529</v>
      </c>
      <c r="S36" s="627"/>
      <c r="T36" s="627"/>
      <c r="U36" s="627"/>
      <c r="V36" s="627"/>
      <c r="W36" s="627"/>
      <c r="X36" s="627"/>
      <c r="Y36" s="630"/>
      <c r="Z36" s="631">
        <v>100</v>
      </c>
      <c r="AA36" s="631"/>
      <c r="AB36" s="631"/>
      <c r="AC36" s="631"/>
      <c r="AD36" s="632">
        <v>3118205</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179921</v>
      </c>
      <c r="BA36" s="587"/>
      <c r="BB36" s="587"/>
      <c r="BC36" s="587"/>
      <c r="BD36" s="605"/>
      <c r="BE36" s="605"/>
      <c r="BF36" s="615"/>
      <c r="BG36" s="619" t="s">
        <v>312</v>
      </c>
      <c r="BH36" s="616"/>
      <c r="BI36" s="616"/>
      <c r="BJ36" s="616"/>
      <c r="BK36" s="616"/>
      <c r="BL36" s="616"/>
      <c r="BM36" s="616"/>
      <c r="BN36" s="616"/>
      <c r="BO36" s="616"/>
      <c r="BP36" s="616"/>
      <c r="BQ36" s="616"/>
      <c r="BR36" s="616"/>
      <c r="BS36" s="616"/>
      <c r="BT36" s="616"/>
      <c r="BU36" s="617"/>
      <c r="BV36" s="586">
        <v>9500</v>
      </c>
      <c r="BW36" s="587"/>
      <c r="BX36" s="587"/>
      <c r="BY36" s="587"/>
      <c r="BZ36" s="587"/>
      <c r="CA36" s="587"/>
      <c r="CB36" s="618"/>
      <c r="CD36" s="619" t="s">
        <v>313</v>
      </c>
      <c r="CE36" s="616"/>
      <c r="CF36" s="616"/>
      <c r="CG36" s="616"/>
      <c r="CH36" s="616"/>
      <c r="CI36" s="616"/>
      <c r="CJ36" s="616"/>
      <c r="CK36" s="616"/>
      <c r="CL36" s="616"/>
      <c r="CM36" s="616"/>
      <c r="CN36" s="616"/>
      <c r="CO36" s="616"/>
      <c r="CP36" s="616"/>
      <c r="CQ36" s="617"/>
      <c r="CR36" s="586">
        <v>421000</v>
      </c>
      <c r="CS36" s="587"/>
      <c r="CT36" s="587"/>
      <c r="CU36" s="587"/>
      <c r="CV36" s="587"/>
      <c r="CW36" s="587"/>
      <c r="CX36" s="587"/>
      <c r="CY36" s="588"/>
      <c r="CZ36" s="589">
        <v>9.3000000000000007</v>
      </c>
      <c r="DA36" s="607"/>
      <c r="DB36" s="607"/>
      <c r="DC36" s="608"/>
      <c r="DD36" s="592">
        <v>375541</v>
      </c>
      <c r="DE36" s="587"/>
      <c r="DF36" s="587"/>
      <c r="DG36" s="587"/>
      <c r="DH36" s="587"/>
      <c r="DI36" s="587"/>
      <c r="DJ36" s="587"/>
      <c r="DK36" s="588"/>
      <c r="DL36" s="592">
        <v>309576</v>
      </c>
      <c r="DM36" s="587"/>
      <c r="DN36" s="587"/>
      <c r="DO36" s="587"/>
      <c r="DP36" s="587"/>
      <c r="DQ36" s="587"/>
      <c r="DR36" s="587"/>
      <c r="DS36" s="587"/>
      <c r="DT36" s="587"/>
      <c r="DU36" s="587"/>
      <c r="DV36" s="588"/>
      <c r="DW36" s="609">
        <v>9.4</v>
      </c>
      <c r="DX36" s="610"/>
      <c r="DY36" s="610"/>
      <c r="DZ36" s="610"/>
      <c r="EA36" s="610"/>
      <c r="EB36" s="610"/>
      <c r="EC36" s="611"/>
    </row>
    <row r="37" spans="2:133" ht="11.25" customHeight="1">
      <c r="AQ37" s="612" t="s">
        <v>314</v>
      </c>
      <c r="AR37" s="613"/>
      <c r="AS37" s="613"/>
      <c r="AT37" s="613"/>
      <c r="AU37" s="613"/>
      <c r="AV37" s="613"/>
      <c r="AW37" s="613"/>
      <c r="AX37" s="613"/>
      <c r="AY37" s="614"/>
      <c r="AZ37" s="586">
        <v>4377</v>
      </c>
      <c r="BA37" s="587"/>
      <c r="BB37" s="587"/>
      <c r="BC37" s="587"/>
      <c r="BD37" s="605"/>
      <c r="BE37" s="605"/>
      <c r="BF37" s="615"/>
      <c r="BG37" s="619" t="s">
        <v>315</v>
      </c>
      <c r="BH37" s="616"/>
      <c r="BI37" s="616"/>
      <c r="BJ37" s="616"/>
      <c r="BK37" s="616"/>
      <c r="BL37" s="616"/>
      <c r="BM37" s="616"/>
      <c r="BN37" s="616"/>
      <c r="BO37" s="616"/>
      <c r="BP37" s="616"/>
      <c r="BQ37" s="616"/>
      <c r="BR37" s="616"/>
      <c r="BS37" s="616"/>
      <c r="BT37" s="616"/>
      <c r="BU37" s="617"/>
      <c r="BV37" s="586">
        <v>935</v>
      </c>
      <c r="BW37" s="587"/>
      <c r="BX37" s="587"/>
      <c r="BY37" s="587"/>
      <c r="BZ37" s="587"/>
      <c r="CA37" s="587"/>
      <c r="CB37" s="618"/>
      <c r="CD37" s="619" t="s">
        <v>316</v>
      </c>
      <c r="CE37" s="616"/>
      <c r="CF37" s="616"/>
      <c r="CG37" s="616"/>
      <c r="CH37" s="616"/>
      <c r="CI37" s="616"/>
      <c r="CJ37" s="616"/>
      <c r="CK37" s="616"/>
      <c r="CL37" s="616"/>
      <c r="CM37" s="616"/>
      <c r="CN37" s="616"/>
      <c r="CO37" s="616"/>
      <c r="CP37" s="616"/>
      <c r="CQ37" s="617"/>
      <c r="CR37" s="586">
        <v>290293</v>
      </c>
      <c r="CS37" s="605"/>
      <c r="CT37" s="605"/>
      <c r="CU37" s="605"/>
      <c r="CV37" s="605"/>
      <c r="CW37" s="605"/>
      <c r="CX37" s="605"/>
      <c r="CY37" s="606"/>
      <c r="CZ37" s="589">
        <v>6.4</v>
      </c>
      <c r="DA37" s="607"/>
      <c r="DB37" s="607"/>
      <c r="DC37" s="608"/>
      <c r="DD37" s="592">
        <v>281593</v>
      </c>
      <c r="DE37" s="605"/>
      <c r="DF37" s="605"/>
      <c r="DG37" s="605"/>
      <c r="DH37" s="605"/>
      <c r="DI37" s="605"/>
      <c r="DJ37" s="605"/>
      <c r="DK37" s="606"/>
      <c r="DL37" s="592">
        <v>280348</v>
      </c>
      <c r="DM37" s="605"/>
      <c r="DN37" s="605"/>
      <c r="DO37" s="605"/>
      <c r="DP37" s="605"/>
      <c r="DQ37" s="605"/>
      <c r="DR37" s="605"/>
      <c r="DS37" s="605"/>
      <c r="DT37" s="605"/>
      <c r="DU37" s="605"/>
      <c r="DV37" s="606"/>
      <c r="DW37" s="609">
        <v>8.5</v>
      </c>
      <c r="DX37" s="610"/>
      <c r="DY37" s="610"/>
      <c r="DZ37" s="610"/>
      <c r="EA37" s="610"/>
      <c r="EB37" s="610"/>
      <c r="EC37" s="611"/>
    </row>
    <row r="38" spans="2:133" ht="11.25" customHeight="1">
      <c r="AQ38" s="612" t="s">
        <v>317</v>
      </c>
      <c r="AR38" s="613"/>
      <c r="AS38" s="613"/>
      <c r="AT38" s="613"/>
      <c r="AU38" s="613"/>
      <c r="AV38" s="613"/>
      <c r="AW38" s="613"/>
      <c r="AX38" s="613"/>
      <c r="AY38" s="614"/>
      <c r="AZ38" s="586">
        <v>4099</v>
      </c>
      <c r="BA38" s="587"/>
      <c r="BB38" s="587"/>
      <c r="BC38" s="587"/>
      <c r="BD38" s="605"/>
      <c r="BE38" s="605"/>
      <c r="BF38" s="615"/>
      <c r="BG38" s="619" t="s">
        <v>318</v>
      </c>
      <c r="BH38" s="616"/>
      <c r="BI38" s="616"/>
      <c r="BJ38" s="616"/>
      <c r="BK38" s="616"/>
      <c r="BL38" s="616"/>
      <c r="BM38" s="616"/>
      <c r="BN38" s="616"/>
      <c r="BO38" s="616"/>
      <c r="BP38" s="616"/>
      <c r="BQ38" s="616"/>
      <c r="BR38" s="616"/>
      <c r="BS38" s="616"/>
      <c r="BT38" s="616"/>
      <c r="BU38" s="617"/>
      <c r="BV38" s="586">
        <v>1547</v>
      </c>
      <c r="BW38" s="587"/>
      <c r="BX38" s="587"/>
      <c r="BY38" s="587"/>
      <c r="BZ38" s="587"/>
      <c r="CA38" s="587"/>
      <c r="CB38" s="618"/>
      <c r="CD38" s="619" t="s">
        <v>319</v>
      </c>
      <c r="CE38" s="616"/>
      <c r="CF38" s="616"/>
      <c r="CG38" s="616"/>
      <c r="CH38" s="616"/>
      <c r="CI38" s="616"/>
      <c r="CJ38" s="616"/>
      <c r="CK38" s="616"/>
      <c r="CL38" s="616"/>
      <c r="CM38" s="616"/>
      <c r="CN38" s="616"/>
      <c r="CO38" s="616"/>
      <c r="CP38" s="616"/>
      <c r="CQ38" s="617"/>
      <c r="CR38" s="586">
        <v>441865</v>
      </c>
      <c r="CS38" s="587"/>
      <c r="CT38" s="587"/>
      <c r="CU38" s="587"/>
      <c r="CV38" s="587"/>
      <c r="CW38" s="587"/>
      <c r="CX38" s="587"/>
      <c r="CY38" s="588"/>
      <c r="CZ38" s="589">
        <v>9.6999999999999993</v>
      </c>
      <c r="DA38" s="607"/>
      <c r="DB38" s="607"/>
      <c r="DC38" s="608"/>
      <c r="DD38" s="592">
        <v>399723</v>
      </c>
      <c r="DE38" s="587"/>
      <c r="DF38" s="587"/>
      <c r="DG38" s="587"/>
      <c r="DH38" s="587"/>
      <c r="DI38" s="587"/>
      <c r="DJ38" s="587"/>
      <c r="DK38" s="588"/>
      <c r="DL38" s="592">
        <v>111303</v>
      </c>
      <c r="DM38" s="587"/>
      <c r="DN38" s="587"/>
      <c r="DO38" s="587"/>
      <c r="DP38" s="587"/>
      <c r="DQ38" s="587"/>
      <c r="DR38" s="587"/>
      <c r="DS38" s="587"/>
      <c r="DT38" s="587"/>
      <c r="DU38" s="587"/>
      <c r="DV38" s="588"/>
      <c r="DW38" s="609">
        <v>3.4</v>
      </c>
      <c r="DX38" s="610"/>
      <c r="DY38" s="610"/>
      <c r="DZ38" s="610"/>
      <c r="EA38" s="610"/>
      <c r="EB38" s="610"/>
      <c r="EC38" s="611"/>
    </row>
    <row r="39" spans="2:133" ht="11.25" customHeight="1">
      <c r="AQ39" s="612" t="s">
        <v>320</v>
      </c>
      <c r="AR39" s="613"/>
      <c r="AS39" s="613"/>
      <c r="AT39" s="613"/>
      <c r="AU39" s="613"/>
      <c r="AV39" s="613"/>
      <c r="AW39" s="613"/>
      <c r="AX39" s="613"/>
      <c r="AY39" s="614"/>
      <c r="AZ39" s="586" t="s">
        <v>321</v>
      </c>
      <c r="BA39" s="587"/>
      <c r="BB39" s="587"/>
      <c r="BC39" s="587"/>
      <c r="BD39" s="605"/>
      <c r="BE39" s="605"/>
      <c r="BF39" s="615"/>
      <c r="BG39" s="620" t="s">
        <v>322</v>
      </c>
      <c r="BH39" s="621"/>
      <c r="BI39" s="621"/>
      <c r="BJ39" s="621"/>
      <c r="BK39" s="621"/>
      <c r="BL39" s="187"/>
      <c r="BM39" s="616" t="s">
        <v>323</v>
      </c>
      <c r="BN39" s="616"/>
      <c r="BO39" s="616"/>
      <c r="BP39" s="616"/>
      <c r="BQ39" s="616"/>
      <c r="BR39" s="616"/>
      <c r="BS39" s="616"/>
      <c r="BT39" s="616"/>
      <c r="BU39" s="617"/>
      <c r="BV39" s="586">
        <v>82</v>
      </c>
      <c r="BW39" s="587"/>
      <c r="BX39" s="587"/>
      <c r="BY39" s="587"/>
      <c r="BZ39" s="587"/>
      <c r="CA39" s="587"/>
      <c r="CB39" s="618"/>
      <c r="CD39" s="619" t="s">
        <v>324</v>
      </c>
      <c r="CE39" s="616"/>
      <c r="CF39" s="616"/>
      <c r="CG39" s="616"/>
      <c r="CH39" s="616"/>
      <c r="CI39" s="616"/>
      <c r="CJ39" s="616"/>
      <c r="CK39" s="616"/>
      <c r="CL39" s="616"/>
      <c r="CM39" s="616"/>
      <c r="CN39" s="616"/>
      <c r="CO39" s="616"/>
      <c r="CP39" s="616"/>
      <c r="CQ39" s="617"/>
      <c r="CR39" s="586">
        <v>433995</v>
      </c>
      <c r="CS39" s="605"/>
      <c r="CT39" s="605"/>
      <c r="CU39" s="605"/>
      <c r="CV39" s="605"/>
      <c r="CW39" s="605"/>
      <c r="CX39" s="605"/>
      <c r="CY39" s="606"/>
      <c r="CZ39" s="589">
        <v>9.6</v>
      </c>
      <c r="DA39" s="607"/>
      <c r="DB39" s="607"/>
      <c r="DC39" s="608"/>
      <c r="DD39" s="592">
        <v>426358</v>
      </c>
      <c r="DE39" s="605"/>
      <c r="DF39" s="605"/>
      <c r="DG39" s="605"/>
      <c r="DH39" s="605"/>
      <c r="DI39" s="605"/>
      <c r="DJ39" s="605"/>
      <c r="DK39" s="606"/>
      <c r="DL39" s="592" t="s">
        <v>321</v>
      </c>
      <c r="DM39" s="605"/>
      <c r="DN39" s="605"/>
      <c r="DO39" s="605"/>
      <c r="DP39" s="605"/>
      <c r="DQ39" s="605"/>
      <c r="DR39" s="605"/>
      <c r="DS39" s="605"/>
      <c r="DT39" s="605"/>
      <c r="DU39" s="605"/>
      <c r="DV39" s="606"/>
      <c r="DW39" s="609" t="s">
        <v>321</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64416</v>
      </c>
      <c r="BA40" s="587"/>
      <c r="BB40" s="587"/>
      <c r="BC40" s="587"/>
      <c r="BD40" s="605"/>
      <c r="BE40" s="605"/>
      <c r="BF40" s="615"/>
      <c r="BG40" s="620"/>
      <c r="BH40" s="621"/>
      <c r="BI40" s="621"/>
      <c r="BJ40" s="621"/>
      <c r="BK40" s="621"/>
      <c r="BL40" s="187"/>
      <c r="BM40" s="616" t="s">
        <v>326</v>
      </c>
      <c r="BN40" s="616"/>
      <c r="BO40" s="616"/>
      <c r="BP40" s="616"/>
      <c r="BQ40" s="616"/>
      <c r="BR40" s="616"/>
      <c r="BS40" s="616"/>
      <c r="BT40" s="616"/>
      <c r="BU40" s="617"/>
      <c r="BV40" s="586">
        <v>124</v>
      </c>
      <c r="BW40" s="587"/>
      <c r="BX40" s="587"/>
      <c r="BY40" s="587"/>
      <c r="BZ40" s="587"/>
      <c r="CA40" s="587"/>
      <c r="CB40" s="618"/>
      <c r="CD40" s="619" t="s">
        <v>327</v>
      </c>
      <c r="CE40" s="616"/>
      <c r="CF40" s="616"/>
      <c r="CG40" s="616"/>
      <c r="CH40" s="616"/>
      <c r="CI40" s="616"/>
      <c r="CJ40" s="616"/>
      <c r="CK40" s="616"/>
      <c r="CL40" s="616"/>
      <c r="CM40" s="616"/>
      <c r="CN40" s="616"/>
      <c r="CO40" s="616"/>
      <c r="CP40" s="616"/>
      <c r="CQ40" s="617"/>
      <c r="CR40" s="586">
        <v>107290</v>
      </c>
      <c r="CS40" s="587"/>
      <c r="CT40" s="587"/>
      <c r="CU40" s="587"/>
      <c r="CV40" s="587"/>
      <c r="CW40" s="587"/>
      <c r="CX40" s="587"/>
      <c r="CY40" s="588"/>
      <c r="CZ40" s="589">
        <v>2.4</v>
      </c>
      <c r="DA40" s="607"/>
      <c r="DB40" s="607"/>
      <c r="DC40" s="608"/>
      <c r="DD40" s="592">
        <v>12102</v>
      </c>
      <c r="DE40" s="587"/>
      <c r="DF40" s="587"/>
      <c r="DG40" s="587"/>
      <c r="DH40" s="587"/>
      <c r="DI40" s="587"/>
      <c r="DJ40" s="587"/>
      <c r="DK40" s="588"/>
      <c r="DL40" s="592" t="s">
        <v>321</v>
      </c>
      <c r="DM40" s="587"/>
      <c r="DN40" s="587"/>
      <c r="DO40" s="587"/>
      <c r="DP40" s="587"/>
      <c r="DQ40" s="587"/>
      <c r="DR40" s="587"/>
      <c r="DS40" s="587"/>
      <c r="DT40" s="587"/>
      <c r="DU40" s="587"/>
      <c r="DV40" s="588"/>
      <c r="DW40" s="609" t="s">
        <v>321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193429</v>
      </c>
      <c r="BA41" s="627"/>
      <c r="BB41" s="627"/>
      <c r="BC41" s="627"/>
      <c r="BD41" s="571"/>
      <c r="BE41" s="571"/>
      <c r="BF41" s="628"/>
      <c r="BG41" s="622"/>
      <c r="BH41" s="623"/>
      <c r="BI41" s="623"/>
      <c r="BJ41" s="623"/>
      <c r="BK41" s="623"/>
      <c r="BL41" s="189"/>
      <c r="BM41" s="625" t="s">
        <v>329</v>
      </c>
      <c r="BN41" s="625"/>
      <c r="BO41" s="625"/>
      <c r="BP41" s="625"/>
      <c r="BQ41" s="625"/>
      <c r="BR41" s="625"/>
      <c r="BS41" s="625"/>
      <c r="BT41" s="625"/>
      <c r="BU41" s="626"/>
      <c r="BV41" s="570">
        <v>344</v>
      </c>
      <c r="BW41" s="627"/>
      <c r="BX41" s="627"/>
      <c r="BY41" s="627"/>
      <c r="BZ41" s="627"/>
      <c r="CA41" s="627"/>
      <c r="CB41" s="629"/>
      <c r="CD41" s="619" t="s">
        <v>330</v>
      </c>
      <c r="CE41" s="616"/>
      <c r="CF41" s="616"/>
      <c r="CG41" s="616"/>
      <c r="CH41" s="616"/>
      <c r="CI41" s="616"/>
      <c r="CJ41" s="616"/>
      <c r="CK41" s="616"/>
      <c r="CL41" s="616"/>
      <c r="CM41" s="616"/>
      <c r="CN41" s="616"/>
      <c r="CO41" s="616"/>
      <c r="CP41" s="616"/>
      <c r="CQ41" s="617"/>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879771</v>
      </c>
      <c r="CS42" s="587"/>
      <c r="CT42" s="587"/>
      <c r="CU42" s="587"/>
      <c r="CV42" s="587"/>
      <c r="CW42" s="587"/>
      <c r="CX42" s="587"/>
      <c r="CY42" s="588"/>
      <c r="CZ42" s="589">
        <v>19.399999999999999</v>
      </c>
      <c r="DA42" s="590"/>
      <c r="DB42" s="590"/>
      <c r="DC42" s="591"/>
      <c r="DD42" s="592">
        <v>341783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16024</v>
      </c>
      <c r="CS43" s="605"/>
      <c r="CT43" s="605"/>
      <c r="CU43" s="605"/>
      <c r="CV43" s="605"/>
      <c r="CW43" s="605"/>
      <c r="CX43" s="605"/>
      <c r="CY43" s="606"/>
      <c r="CZ43" s="589">
        <v>0.4</v>
      </c>
      <c r="DA43" s="607"/>
      <c r="DB43" s="607"/>
      <c r="DC43" s="608"/>
      <c r="DD43" s="592">
        <v>16024</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879771</v>
      </c>
      <c r="CS44" s="587"/>
      <c r="CT44" s="587"/>
      <c r="CU44" s="587"/>
      <c r="CV44" s="587"/>
      <c r="CW44" s="587"/>
      <c r="CX44" s="587"/>
      <c r="CY44" s="588"/>
      <c r="CZ44" s="589">
        <v>19.399999999999999</v>
      </c>
      <c r="DA44" s="590"/>
      <c r="DB44" s="590"/>
      <c r="DC44" s="591"/>
      <c r="DD44" s="592">
        <v>341783</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379006</v>
      </c>
      <c r="CS45" s="605"/>
      <c r="CT45" s="605"/>
      <c r="CU45" s="605"/>
      <c r="CV45" s="605"/>
      <c r="CW45" s="605"/>
      <c r="CX45" s="605"/>
      <c r="CY45" s="606"/>
      <c r="CZ45" s="589">
        <v>8.4</v>
      </c>
      <c r="DA45" s="607"/>
      <c r="DB45" s="607"/>
      <c r="DC45" s="608"/>
      <c r="DD45" s="592">
        <v>11709</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493324</v>
      </c>
      <c r="CS46" s="587"/>
      <c r="CT46" s="587"/>
      <c r="CU46" s="587"/>
      <c r="CV46" s="587"/>
      <c r="CW46" s="587"/>
      <c r="CX46" s="587"/>
      <c r="CY46" s="588"/>
      <c r="CZ46" s="589">
        <v>10.9</v>
      </c>
      <c r="DA46" s="590"/>
      <c r="DB46" s="590"/>
      <c r="DC46" s="591"/>
      <c r="DD46" s="592">
        <v>328186</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t="s">
        <v>341</v>
      </c>
      <c r="CS47" s="605"/>
      <c r="CT47" s="605"/>
      <c r="CU47" s="605"/>
      <c r="CV47" s="605"/>
      <c r="CW47" s="605"/>
      <c r="CX47" s="605"/>
      <c r="CY47" s="606"/>
      <c r="CZ47" s="589" t="s">
        <v>341</v>
      </c>
      <c r="DA47" s="607"/>
      <c r="DB47" s="607"/>
      <c r="DC47" s="608"/>
      <c r="DD47" s="592" t="s">
        <v>341</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342</v>
      </c>
      <c r="CG48" s="584"/>
      <c r="CH48" s="584"/>
      <c r="CI48" s="584"/>
      <c r="CJ48" s="584"/>
      <c r="CK48" s="584"/>
      <c r="CL48" s="584"/>
      <c r="CM48" s="584"/>
      <c r="CN48" s="584"/>
      <c r="CO48" s="584"/>
      <c r="CP48" s="584"/>
      <c r="CQ48" s="585"/>
      <c r="CR48" s="586" t="s">
        <v>341</v>
      </c>
      <c r="CS48" s="587"/>
      <c r="CT48" s="587"/>
      <c r="CU48" s="587"/>
      <c r="CV48" s="587"/>
      <c r="CW48" s="587"/>
      <c r="CX48" s="587"/>
      <c r="CY48" s="588"/>
      <c r="CZ48" s="589" t="s">
        <v>341</v>
      </c>
      <c r="DA48" s="590"/>
      <c r="DB48" s="590"/>
      <c r="DC48" s="591"/>
      <c r="DD48" s="592" t="s">
        <v>341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343</v>
      </c>
      <c r="CE49" s="568"/>
      <c r="CF49" s="568"/>
      <c r="CG49" s="568"/>
      <c r="CH49" s="568"/>
      <c r="CI49" s="568"/>
      <c r="CJ49" s="568"/>
      <c r="CK49" s="568"/>
      <c r="CL49" s="568"/>
      <c r="CM49" s="568"/>
      <c r="CN49" s="568"/>
      <c r="CO49" s="568"/>
      <c r="CP49" s="568"/>
      <c r="CQ49" s="569"/>
      <c r="CR49" s="570">
        <v>4534812</v>
      </c>
      <c r="CS49" s="571"/>
      <c r="CT49" s="571"/>
      <c r="CU49" s="571"/>
      <c r="CV49" s="571"/>
      <c r="CW49" s="571"/>
      <c r="CX49" s="571"/>
      <c r="CY49" s="572"/>
      <c r="CZ49" s="573">
        <v>100</v>
      </c>
      <c r="DA49" s="574"/>
      <c r="DB49" s="574"/>
      <c r="DC49" s="575"/>
      <c r="DD49" s="576">
        <v>3441575</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2" sqref="A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345</v>
      </c>
      <c r="DK2" s="1105"/>
      <c r="DL2" s="1105"/>
      <c r="DM2" s="1105"/>
      <c r="DN2" s="1105"/>
      <c r="DO2" s="1106"/>
      <c r="DP2" s="200"/>
      <c r="DQ2" s="1104" t="s">
        <v>346</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7"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2" t="s">
        <v>363</v>
      </c>
      <c r="DH5" s="1093"/>
      <c r="DI5" s="1093"/>
      <c r="DJ5" s="1093"/>
      <c r="DK5" s="1094"/>
      <c r="DL5" s="1092" t="s">
        <v>364</v>
      </c>
      <c r="DM5" s="1093"/>
      <c r="DN5" s="1093"/>
      <c r="DO5" s="1093"/>
      <c r="DP5" s="1094"/>
      <c r="DQ5" s="995" t="s">
        <v>365</v>
      </c>
      <c r="DR5" s="996"/>
      <c r="DS5" s="996"/>
      <c r="DT5" s="996"/>
      <c r="DU5" s="997"/>
      <c r="DV5" s="995" t="s">
        <v>356</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366</v>
      </c>
      <c r="C7" s="1045"/>
      <c r="D7" s="1045"/>
      <c r="E7" s="1045"/>
      <c r="F7" s="1045"/>
      <c r="G7" s="1045"/>
      <c r="H7" s="1045"/>
      <c r="I7" s="1045"/>
      <c r="J7" s="1045"/>
      <c r="K7" s="1045"/>
      <c r="L7" s="1045"/>
      <c r="M7" s="1045"/>
      <c r="N7" s="1045"/>
      <c r="O7" s="1045"/>
      <c r="P7" s="1046"/>
      <c r="Q7" s="1098">
        <v>4681</v>
      </c>
      <c r="R7" s="1099"/>
      <c r="S7" s="1099"/>
      <c r="T7" s="1099"/>
      <c r="U7" s="1099"/>
      <c r="V7" s="1099">
        <v>4535</v>
      </c>
      <c r="W7" s="1099"/>
      <c r="X7" s="1099"/>
      <c r="Y7" s="1099"/>
      <c r="Z7" s="1099"/>
      <c r="AA7" s="1099">
        <v>146</v>
      </c>
      <c r="AB7" s="1099"/>
      <c r="AC7" s="1099"/>
      <c r="AD7" s="1099"/>
      <c r="AE7" s="1100"/>
      <c r="AF7" s="1101">
        <v>145</v>
      </c>
      <c r="AG7" s="1102"/>
      <c r="AH7" s="1102"/>
      <c r="AI7" s="1102"/>
      <c r="AJ7" s="1103"/>
      <c r="AK7" s="1085"/>
      <c r="AL7" s="1086"/>
      <c r="AM7" s="1086"/>
      <c r="AN7" s="1086"/>
      <c r="AO7" s="1086"/>
      <c r="AP7" s="1086">
        <v>5103</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533</v>
      </c>
      <c r="BT7" s="1090"/>
      <c r="BU7" s="1090"/>
      <c r="BV7" s="1090"/>
      <c r="BW7" s="1090"/>
      <c r="BX7" s="1090"/>
      <c r="BY7" s="1090"/>
      <c r="BZ7" s="1090"/>
      <c r="CA7" s="1090"/>
      <c r="CB7" s="1090"/>
      <c r="CC7" s="1090"/>
      <c r="CD7" s="1090"/>
      <c r="CE7" s="1090"/>
      <c r="CF7" s="1090"/>
      <c r="CG7" s="1091"/>
      <c r="CH7" s="1082">
        <v>-4</v>
      </c>
      <c r="CI7" s="1083"/>
      <c r="CJ7" s="1083"/>
      <c r="CK7" s="1083"/>
      <c r="CL7" s="1084"/>
      <c r="CM7" s="1082">
        <v>-2</v>
      </c>
      <c r="CN7" s="1083"/>
      <c r="CO7" s="1083"/>
      <c r="CP7" s="1083"/>
      <c r="CQ7" s="1084"/>
      <c r="CR7" s="1082">
        <v>40</v>
      </c>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367</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2"/>
      <c r="R23" s="1063"/>
      <c r="S23" s="1063"/>
      <c r="T23" s="1063"/>
      <c r="U23" s="1063"/>
      <c r="V23" s="1063"/>
      <c r="W23" s="1063"/>
      <c r="X23" s="1063"/>
      <c r="Y23" s="1063"/>
      <c r="Z23" s="1063"/>
      <c r="AA23" s="1063"/>
      <c r="AB23" s="1063"/>
      <c r="AC23" s="1063"/>
      <c r="AD23" s="1063"/>
      <c r="AE23" s="1064"/>
      <c r="AF23" s="1065">
        <v>145</v>
      </c>
      <c r="AG23" s="1063"/>
      <c r="AH23" s="1063"/>
      <c r="AI23" s="1063"/>
      <c r="AJ23" s="1066"/>
      <c r="AK23" s="1067"/>
      <c r="AL23" s="1068"/>
      <c r="AM23" s="1068"/>
      <c r="AN23" s="1068"/>
      <c r="AO23" s="1068"/>
      <c r="AP23" s="1063"/>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349</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380</v>
      </c>
      <c r="C28" s="1045"/>
      <c r="D28" s="1045"/>
      <c r="E28" s="1045"/>
      <c r="F28" s="1045"/>
      <c r="G28" s="1045"/>
      <c r="H28" s="1045"/>
      <c r="I28" s="1045"/>
      <c r="J28" s="1045"/>
      <c r="K28" s="1045"/>
      <c r="L28" s="1045"/>
      <c r="M28" s="1045"/>
      <c r="N28" s="1045"/>
      <c r="O28" s="1045"/>
      <c r="P28" s="1046"/>
      <c r="Q28" s="1047">
        <v>839</v>
      </c>
      <c r="R28" s="1048"/>
      <c r="S28" s="1048"/>
      <c r="T28" s="1048"/>
      <c r="U28" s="1048"/>
      <c r="V28" s="1048">
        <v>815</v>
      </c>
      <c r="W28" s="1048"/>
      <c r="X28" s="1048"/>
      <c r="Y28" s="1048"/>
      <c r="Z28" s="1048"/>
      <c r="AA28" s="1048">
        <v>24</v>
      </c>
      <c r="AB28" s="1048"/>
      <c r="AC28" s="1048"/>
      <c r="AD28" s="1048"/>
      <c r="AE28" s="1049"/>
      <c r="AF28" s="1050">
        <v>24</v>
      </c>
      <c r="AG28" s="1048"/>
      <c r="AH28" s="1048"/>
      <c r="AI28" s="1048"/>
      <c r="AJ28" s="1051"/>
      <c r="AK28" s="1052"/>
      <c r="AL28" s="1040"/>
      <c r="AM28" s="1040"/>
      <c r="AN28" s="1040"/>
      <c r="AO28" s="1040"/>
      <c r="AP28" s="1040"/>
      <c r="AQ28" s="1040"/>
      <c r="AR28" s="1040"/>
      <c r="AS28" s="1040"/>
      <c r="AT28" s="1040"/>
      <c r="AU28" s="1040"/>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381</v>
      </c>
      <c r="C29" s="1026"/>
      <c r="D29" s="1026"/>
      <c r="E29" s="1026"/>
      <c r="F29" s="1026"/>
      <c r="G29" s="1026"/>
      <c r="H29" s="1026"/>
      <c r="I29" s="1026"/>
      <c r="J29" s="1026"/>
      <c r="K29" s="1026"/>
      <c r="L29" s="1026"/>
      <c r="M29" s="1026"/>
      <c r="N29" s="1026"/>
      <c r="O29" s="1026"/>
      <c r="P29" s="1027"/>
      <c r="Q29" s="1037">
        <v>679</v>
      </c>
      <c r="R29" s="1038"/>
      <c r="S29" s="1038"/>
      <c r="T29" s="1038"/>
      <c r="U29" s="1038"/>
      <c r="V29" s="1038">
        <v>676</v>
      </c>
      <c r="W29" s="1038"/>
      <c r="X29" s="1038"/>
      <c r="Y29" s="1038"/>
      <c r="Z29" s="1038"/>
      <c r="AA29" s="1038">
        <v>3</v>
      </c>
      <c r="AB29" s="1038"/>
      <c r="AC29" s="1038"/>
      <c r="AD29" s="1038"/>
      <c r="AE29" s="1039"/>
      <c r="AF29" s="1031">
        <v>3</v>
      </c>
      <c r="AG29" s="1032"/>
      <c r="AH29" s="1032"/>
      <c r="AI29" s="1032"/>
      <c r="AJ29" s="1033"/>
      <c r="AK29" s="974"/>
      <c r="AL29" s="965"/>
      <c r="AM29" s="965"/>
      <c r="AN29" s="965"/>
      <c r="AO29" s="965"/>
      <c r="AP29" s="965"/>
      <c r="AQ29" s="965"/>
      <c r="AR29" s="965"/>
      <c r="AS29" s="965"/>
      <c r="AT29" s="965"/>
      <c r="AU29" s="965"/>
      <c r="AV29" s="965"/>
      <c r="AW29" s="965"/>
      <c r="AX29" s="965"/>
      <c r="AY29" s="965"/>
      <c r="AZ29" s="1036"/>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382</v>
      </c>
      <c r="C30" s="1026"/>
      <c r="D30" s="1026"/>
      <c r="E30" s="1026"/>
      <c r="F30" s="1026"/>
      <c r="G30" s="1026"/>
      <c r="H30" s="1026"/>
      <c r="I30" s="1026"/>
      <c r="J30" s="1026"/>
      <c r="K30" s="1026"/>
      <c r="L30" s="1026"/>
      <c r="M30" s="1026"/>
      <c r="N30" s="1026"/>
      <c r="O30" s="1026"/>
      <c r="P30" s="1027"/>
      <c r="Q30" s="1037">
        <v>61</v>
      </c>
      <c r="R30" s="1038"/>
      <c r="S30" s="1038"/>
      <c r="T30" s="1038"/>
      <c r="U30" s="1038"/>
      <c r="V30" s="1038">
        <v>60</v>
      </c>
      <c r="W30" s="1038"/>
      <c r="X30" s="1038"/>
      <c r="Y30" s="1038"/>
      <c r="Z30" s="1038"/>
      <c r="AA30" s="1038">
        <v>1</v>
      </c>
      <c r="AB30" s="1038"/>
      <c r="AC30" s="1038"/>
      <c r="AD30" s="1038"/>
      <c r="AE30" s="1039"/>
      <c r="AF30" s="1031">
        <v>1</v>
      </c>
      <c r="AG30" s="1032"/>
      <c r="AH30" s="1032"/>
      <c r="AI30" s="1032"/>
      <c r="AJ30" s="1033"/>
      <c r="AK30" s="974"/>
      <c r="AL30" s="965"/>
      <c r="AM30" s="965"/>
      <c r="AN30" s="965"/>
      <c r="AO30" s="965"/>
      <c r="AP30" s="965"/>
      <c r="AQ30" s="965"/>
      <c r="AR30" s="965"/>
      <c r="AS30" s="965"/>
      <c r="AT30" s="965"/>
      <c r="AU30" s="965"/>
      <c r="AV30" s="965"/>
      <c r="AW30" s="965"/>
      <c r="AX30" s="965"/>
      <c r="AY30" s="965"/>
      <c r="AZ30" s="1036"/>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383</v>
      </c>
      <c r="C31" s="1026"/>
      <c r="D31" s="1026"/>
      <c r="E31" s="1026"/>
      <c r="F31" s="1026"/>
      <c r="G31" s="1026"/>
      <c r="H31" s="1026"/>
      <c r="I31" s="1026"/>
      <c r="J31" s="1026"/>
      <c r="K31" s="1026"/>
      <c r="L31" s="1026"/>
      <c r="M31" s="1026"/>
      <c r="N31" s="1026"/>
      <c r="O31" s="1026"/>
      <c r="P31" s="1027"/>
      <c r="Q31" s="1037">
        <v>65</v>
      </c>
      <c r="R31" s="1038"/>
      <c r="S31" s="1038"/>
      <c r="T31" s="1038"/>
      <c r="U31" s="1038"/>
      <c r="V31" s="1038">
        <v>61</v>
      </c>
      <c r="W31" s="1038"/>
      <c r="X31" s="1038"/>
      <c r="Y31" s="1038"/>
      <c r="Z31" s="1038"/>
      <c r="AA31" s="1038">
        <v>4</v>
      </c>
      <c r="AB31" s="1038"/>
      <c r="AC31" s="1038"/>
      <c r="AD31" s="1038"/>
      <c r="AE31" s="1039"/>
      <c r="AF31" s="1031">
        <v>336</v>
      </c>
      <c r="AG31" s="1032"/>
      <c r="AH31" s="1032"/>
      <c r="AI31" s="1032"/>
      <c r="AJ31" s="1033"/>
      <c r="AK31" s="974">
        <v>4</v>
      </c>
      <c r="AL31" s="965"/>
      <c r="AM31" s="965"/>
      <c r="AN31" s="965"/>
      <c r="AO31" s="965"/>
      <c r="AP31" s="965">
        <v>66</v>
      </c>
      <c r="AQ31" s="965"/>
      <c r="AR31" s="965"/>
      <c r="AS31" s="965"/>
      <c r="AT31" s="965"/>
      <c r="AU31" s="965">
        <v>7</v>
      </c>
      <c r="AV31" s="965"/>
      <c r="AW31" s="965"/>
      <c r="AX31" s="965"/>
      <c r="AY31" s="965"/>
      <c r="AZ31" s="1036"/>
      <c r="BA31" s="1036"/>
      <c r="BB31" s="1036"/>
      <c r="BC31" s="1036"/>
      <c r="BD31" s="1036"/>
      <c r="BE31" s="1020" t="s">
        <v>384</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385</v>
      </c>
      <c r="C32" s="1026"/>
      <c r="D32" s="1026"/>
      <c r="E32" s="1026"/>
      <c r="F32" s="1026"/>
      <c r="G32" s="1026"/>
      <c r="H32" s="1026"/>
      <c r="I32" s="1026"/>
      <c r="J32" s="1026"/>
      <c r="K32" s="1026"/>
      <c r="L32" s="1026"/>
      <c r="M32" s="1026"/>
      <c r="N32" s="1026"/>
      <c r="O32" s="1026"/>
      <c r="P32" s="1027"/>
      <c r="Q32" s="1037">
        <v>104</v>
      </c>
      <c r="R32" s="1038"/>
      <c r="S32" s="1038"/>
      <c r="T32" s="1038"/>
      <c r="U32" s="1038"/>
      <c r="V32" s="1038">
        <v>104</v>
      </c>
      <c r="W32" s="1038"/>
      <c r="X32" s="1038"/>
      <c r="Y32" s="1038"/>
      <c r="Z32" s="1038"/>
      <c r="AA32" s="1038">
        <v>0</v>
      </c>
      <c r="AB32" s="1038"/>
      <c r="AC32" s="1038"/>
      <c r="AD32" s="1038"/>
      <c r="AE32" s="1039"/>
      <c r="AF32" s="1031" t="s">
        <v>112</v>
      </c>
      <c r="AG32" s="1032"/>
      <c r="AH32" s="1032"/>
      <c r="AI32" s="1032"/>
      <c r="AJ32" s="1033"/>
      <c r="AK32" s="974">
        <v>4</v>
      </c>
      <c r="AL32" s="965"/>
      <c r="AM32" s="965"/>
      <c r="AN32" s="965"/>
      <c r="AO32" s="965"/>
      <c r="AP32" s="965">
        <v>129</v>
      </c>
      <c r="AQ32" s="965"/>
      <c r="AR32" s="965"/>
      <c r="AS32" s="965"/>
      <c r="AT32" s="965"/>
      <c r="AU32" s="965">
        <v>55</v>
      </c>
      <c r="AV32" s="965"/>
      <c r="AW32" s="965"/>
      <c r="AX32" s="965"/>
      <c r="AY32" s="965"/>
      <c r="AZ32" s="1036"/>
      <c r="BA32" s="1036"/>
      <c r="BB32" s="1036"/>
      <c r="BC32" s="1036"/>
      <c r="BD32" s="1036"/>
      <c r="BE32" s="1020" t="s">
        <v>386</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387</v>
      </c>
      <c r="C33" s="1026"/>
      <c r="D33" s="1026"/>
      <c r="E33" s="1026"/>
      <c r="F33" s="1026"/>
      <c r="G33" s="1026"/>
      <c r="H33" s="1026"/>
      <c r="I33" s="1026"/>
      <c r="J33" s="1026"/>
      <c r="K33" s="1026"/>
      <c r="L33" s="1026"/>
      <c r="M33" s="1026"/>
      <c r="N33" s="1026"/>
      <c r="O33" s="1026"/>
      <c r="P33" s="1027"/>
      <c r="Q33" s="1037">
        <v>169</v>
      </c>
      <c r="R33" s="1038"/>
      <c r="S33" s="1038"/>
      <c r="T33" s="1038"/>
      <c r="U33" s="1038"/>
      <c r="V33" s="1038">
        <v>169</v>
      </c>
      <c r="W33" s="1038"/>
      <c r="X33" s="1038"/>
      <c r="Y33" s="1038"/>
      <c r="Z33" s="1038"/>
      <c r="AA33" s="1038">
        <v>0</v>
      </c>
      <c r="AB33" s="1038"/>
      <c r="AC33" s="1038"/>
      <c r="AD33" s="1038"/>
      <c r="AE33" s="1039"/>
      <c r="AF33" s="1031" t="s">
        <v>112</v>
      </c>
      <c r="AG33" s="1032"/>
      <c r="AH33" s="1032"/>
      <c r="AI33" s="1032"/>
      <c r="AJ33" s="1033"/>
      <c r="AK33" s="974">
        <v>136</v>
      </c>
      <c r="AL33" s="965"/>
      <c r="AM33" s="965"/>
      <c r="AN33" s="965"/>
      <c r="AO33" s="965"/>
      <c r="AP33" s="965">
        <v>989</v>
      </c>
      <c r="AQ33" s="965"/>
      <c r="AR33" s="965"/>
      <c r="AS33" s="965"/>
      <c r="AT33" s="965"/>
      <c r="AU33" s="965">
        <v>989</v>
      </c>
      <c r="AV33" s="965"/>
      <c r="AW33" s="965"/>
      <c r="AX33" s="965"/>
      <c r="AY33" s="965"/>
      <c r="AZ33" s="1036"/>
      <c r="BA33" s="1036"/>
      <c r="BB33" s="1036"/>
      <c r="BC33" s="1036"/>
      <c r="BD33" s="1036"/>
      <c r="BE33" s="1020" t="s">
        <v>386</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t="s">
        <v>388</v>
      </c>
      <c r="C34" s="1026"/>
      <c r="D34" s="1026"/>
      <c r="E34" s="1026"/>
      <c r="F34" s="1026"/>
      <c r="G34" s="1026"/>
      <c r="H34" s="1026"/>
      <c r="I34" s="1026"/>
      <c r="J34" s="1026"/>
      <c r="K34" s="1026"/>
      <c r="L34" s="1026"/>
      <c r="M34" s="1026"/>
      <c r="N34" s="1026"/>
      <c r="O34" s="1026"/>
      <c r="P34" s="1027"/>
      <c r="Q34" s="1037">
        <v>69</v>
      </c>
      <c r="R34" s="1038"/>
      <c r="S34" s="1038"/>
      <c r="T34" s="1038"/>
      <c r="U34" s="1038"/>
      <c r="V34" s="1038">
        <v>69</v>
      </c>
      <c r="W34" s="1038"/>
      <c r="X34" s="1038"/>
      <c r="Y34" s="1038"/>
      <c r="Z34" s="1038"/>
      <c r="AA34" s="1038">
        <v>0</v>
      </c>
      <c r="AB34" s="1038"/>
      <c r="AC34" s="1038"/>
      <c r="AD34" s="1038"/>
      <c r="AE34" s="1039"/>
      <c r="AF34" s="1031" t="s">
        <v>112</v>
      </c>
      <c r="AG34" s="1032"/>
      <c r="AH34" s="1032"/>
      <c r="AI34" s="1032"/>
      <c r="AJ34" s="1033"/>
      <c r="AK34" s="974">
        <v>40</v>
      </c>
      <c r="AL34" s="965"/>
      <c r="AM34" s="965"/>
      <c r="AN34" s="965"/>
      <c r="AO34" s="965"/>
      <c r="AP34" s="965">
        <v>495</v>
      </c>
      <c r="AQ34" s="965"/>
      <c r="AR34" s="965"/>
      <c r="AS34" s="965"/>
      <c r="AT34" s="965"/>
      <c r="AU34" s="965">
        <v>495</v>
      </c>
      <c r="AV34" s="965"/>
      <c r="AW34" s="965"/>
      <c r="AX34" s="965"/>
      <c r="AY34" s="965"/>
      <c r="AZ34" s="1036"/>
      <c r="BA34" s="1036"/>
      <c r="BB34" s="1036"/>
      <c r="BC34" s="1036"/>
      <c r="BD34" s="1036"/>
      <c r="BE34" s="1020" t="s">
        <v>386</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t="s">
        <v>389</v>
      </c>
      <c r="C35" s="1026"/>
      <c r="D35" s="1026"/>
      <c r="E35" s="1026"/>
      <c r="F35" s="1026"/>
      <c r="G35" s="1026"/>
      <c r="H35" s="1026"/>
      <c r="I35" s="1026"/>
      <c r="J35" s="1026"/>
      <c r="K35" s="1026"/>
      <c r="L35" s="1026"/>
      <c r="M35" s="1026"/>
      <c r="N35" s="1026"/>
      <c r="O35" s="1026"/>
      <c r="P35" s="1027"/>
      <c r="Q35" s="1037">
        <v>8</v>
      </c>
      <c r="R35" s="1038"/>
      <c r="S35" s="1038"/>
      <c r="T35" s="1038"/>
      <c r="U35" s="1038"/>
      <c r="V35" s="1038">
        <v>8</v>
      </c>
      <c r="W35" s="1038"/>
      <c r="X35" s="1038"/>
      <c r="Y35" s="1038"/>
      <c r="Z35" s="1038"/>
      <c r="AA35" s="1038">
        <v>0</v>
      </c>
      <c r="AB35" s="1038"/>
      <c r="AC35" s="1038"/>
      <c r="AD35" s="1038"/>
      <c r="AE35" s="1039"/>
      <c r="AF35" s="1031" t="s">
        <v>112</v>
      </c>
      <c r="AG35" s="1032"/>
      <c r="AH35" s="1032"/>
      <c r="AI35" s="1032"/>
      <c r="AJ35" s="1033"/>
      <c r="AK35" s="974">
        <v>4</v>
      </c>
      <c r="AL35" s="965"/>
      <c r="AM35" s="965"/>
      <c r="AN35" s="965"/>
      <c r="AO35" s="965"/>
      <c r="AP35" s="965">
        <v>27</v>
      </c>
      <c r="AQ35" s="965"/>
      <c r="AR35" s="965"/>
      <c r="AS35" s="965"/>
      <c r="AT35" s="965"/>
      <c r="AU35" s="965">
        <v>25</v>
      </c>
      <c r="AV35" s="965"/>
      <c r="AW35" s="965"/>
      <c r="AX35" s="965"/>
      <c r="AY35" s="965"/>
      <c r="AZ35" s="1036"/>
      <c r="BA35" s="1036"/>
      <c r="BB35" s="1036"/>
      <c r="BC35" s="1036"/>
      <c r="BD35" s="1036"/>
      <c r="BE35" s="1020" t="s">
        <v>386</v>
      </c>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390</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368</v>
      </c>
      <c r="B63" s="938" t="s">
        <v>391</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364</v>
      </c>
      <c r="AG63" s="953"/>
      <c r="AH63" s="953"/>
      <c r="AI63" s="953"/>
      <c r="AJ63" s="1018"/>
      <c r="AK63" s="1019"/>
      <c r="AL63" s="957"/>
      <c r="AM63" s="957"/>
      <c r="AN63" s="957"/>
      <c r="AO63" s="957"/>
      <c r="AP63" s="953"/>
      <c r="AQ63" s="953"/>
      <c r="AR63" s="953"/>
      <c r="AS63" s="953"/>
      <c r="AT63" s="953"/>
      <c r="AU63" s="953"/>
      <c r="AV63" s="953"/>
      <c r="AW63" s="953"/>
      <c r="AX63" s="953"/>
      <c r="AY63" s="953"/>
      <c r="AZ63" s="1013"/>
      <c r="BA63" s="1013"/>
      <c r="BB63" s="1013"/>
      <c r="BC63" s="1013"/>
      <c r="BD63" s="1013"/>
      <c r="BE63" s="954"/>
      <c r="BF63" s="954"/>
      <c r="BG63" s="954"/>
      <c r="BH63" s="954"/>
      <c r="BI63" s="955"/>
      <c r="BJ63" s="1014" t="s">
        <v>112</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393</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394</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534</v>
      </c>
      <c r="C68" s="980"/>
      <c r="D68" s="980"/>
      <c r="E68" s="980"/>
      <c r="F68" s="980"/>
      <c r="G68" s="980"/>
      <c r="H68" s="980"/>
      <c r="I68" s="980"/>
      <c r="J68" s="980"/>
      <c r="K68" s="980"/>
      <c r="L68" s="980"/>
      <c r="M68" s="980"/>
      <c r="N68" s="980"/>
      <c r="O68" s="980"/>
      <c r="P68" s="981"/>
      <c r="Q68" s="982">
        <v>620</v>
      </c>
      <c r="R68" s="976"/>
      <c r="S68" s="976"/>
      <c r="T68" s="976"/>
      <c r="U68" s="976"/>
      <c r="V68" s="976">
        <v>565</v>
      </c>
      <c r="W68" s="976"/>
      <c r="X68" s="976"/>
      <c r="Y68" s="976"/>
      <c r="Z68" s="976"/>
      <c r="AA68" s="976">
        <v>55</v>
      </c>
      <c r="AB68" s="976"/>
      <c r="AC68" s="976"/>
      <c r="AD68" s="976"/>
      <c r="AE68" s="976"/>
      <c r="AF68" s="976">
        <v>55</v>
      </c>
      <c r="AG68" s="976"/>
      <c r="AH68" s="976"/>
      <c r="AI68" s="976"/>
      <c r="AJ68" s="976"/>
      <c r="AK68" s="976"/>
      <c r="AL68" s="976"/>
      <c r="AM68" s="976"/>
      <c r="AN68" s="976"/>
      <c r="AO68" s="976"/>
      <c r="AP68" s="976">
        <v>47</v>
      </c>
      <c r="AQ68" s="976"/>
      <c r="AR68" s="976"/>
      <c r="AS68" s="976"/>
      <c r="AT68" s="976"/>
      <c r="AU68" s="976">
        <v>7</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535</v>
      </c>
      <c r="C69" s="969"/>
      <c r="D69" s="969"/>
      <c r="E69" s="969"/>
      <c r="F69" s="969"/>
      <c r="G69" s="969"/>
      <c r="H69" s="969"/>
      <c r="I69" s="969"/>
      <c r="J69" s="969"/>
      <c r="K69" s="969"/>
      <c r="L69" s="969"/>
      <c r="M69" s="969"/>
      <c r="N69" s="969"/>
      <c r="O69" s="969"/>
      <c r="P69" s="970"/>
      <c r="Q69" s="971">
        <v>216</v>
      </c>
      <c r="R69" s="965"/>
      <c r="S69" s="965"/>
      <c r="T69" s="965"/>
      <c r="U69" s="965"/>
      <c r="V69" s="965">
        <v>173</v>
      </c>
      <c r="W69" s="965"/>
      <c r="X69" s="965"/>
      <c r="Y69" s="965"/>
      <c r="Z69" s="965"/>
      <c r="AA69" s="965">
        <v>43</v>
      </c>
      <c r="AB69" s="965"/>
      <c r="AC69" s="965"/>
      <c r="AD69" s="965"/>
      <c r="AE69" s="965"/>
      <c r="AF69" s="965">
        <v>43</v>
      </c>
      <c r="AG69" s="965"/>
      <c r="AH69" s="965"/>
      <c r="AI69" s="965"/>
      <c r="AJ69" s="965"/>
      <c r="AK69" s="965"/>
      <c r="AL69" s="965"/>
      <c r="AM69" s="965"/>
      <c r="AN69" s="965"/>
      <c r="AO69" s="965"/>
      <c r="AP69" s="965">
        <v>0</v>
      </c>
      <c r="AQ69" s="965"/>
      <c r="AR69" s="965"/>
      <c r="AS69" s="965"/>
      <c r="AT69" s="965"/>
      <c r="AU69" s="965"/>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536</v>
      </c>
      <c r="C70" s="969"/>
      <c r="D70" s="969"/>
      <c r="E70" s="969"/>
      <c r="F70" s="969"/>
      <c r="G70" s="969"/>
      <c r="H70" s="969"/>
      <c r="I70" s="969"/>
      <c r="J70" s="969"/>
      <c r="K70" s="969"/>
      <c r="L70" s="969"/>
      <c r="M70" s="969"/>
      <c r="N70" s="969"/>
      <c r="O70" s="969"/>
      <c r="P70" s="970"/>
      <c r="Q70" s="971">
        <v>1759</v>
      </c>
      <c r="R70" s="965"/>
      <c r="S70" s="965"/>
      <c r="T70" s="965"/>
      <c r="U70" s="965"/>
      <c r="V70" s="965">
        <v>1728</v>
      </c>
      <c r="W70" s="965"/>
      <c r="X70" s="965"/>
      <c r="Y70" s="965"/>
      <c r="Z70" s="965"/>
      <c r="AA70" s="965">
        <v>31</v>
      </c>
      <c r="AB70" s="965"/>
      <c r="AC70" s="965"/>
      <c r="AD70" s="965"/>
      <c r="AE70" s="965"/>
      <c r="AF70" s="965">
        <v>31</v>
      </c>
      <c r="AG70" s="965"/>
      <c r="AH70" s="965"/>
      <c r="AI70" s="965"/>
      <c r="AJ70" s="965"/>
      <c r="AK70" s="965"/>
      <c r="AL70" s="965"/>
      <c r="AM70" s="965"/>
      <c r="AN70" s="965"/>
      <c r="AO70" s="965"/>
      <c r="AP70" s="965">
        <v>15</v>
      </c>
      <c r="AQ70" s="965"/>
      <c r="AR70" s="965"/>
      <c r="AS70" s="965"/>
      <c r="AT70" s="965"/>
      <c r="AU70" s="965">
        <v>2</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537</v>
      </c>
      <c r="C71" s="969"/>
      <c r="D71" s="969"/>
      <c r="E71" s="969"/>
      <c r="F71" s="969"/>
      <c r="G71" s="969"/>
      <c r="H71" s="969"/>
      <c r="I71" s="969"/>
      <c r="J71" s="969"/>
      <c r="K71" s="969"/>
      <c r="L71" s="969"/>
      <c r="M71" s="969"/>
      <c r="N71" s="969"/>
      <c r="O71" s="969"/>
      <c r="P71" s="970"/>
      <c r="Q71" s="971">
        <v>48</v>
      </c>
      <c r="R71" s="965"/>
      <c r="S71" s="965"/>
      <c r="T71" s="965"/>
      <c r="U71" s="965"/>
      <c r="V71" s="965">
        <v>42</v>
      </c>
      <c r="W71" s="965"/>
      <c r="X71" s="965"/>
      <c r="Y71" s="965"/>
      <c r="Z71" s="965"/>
      <c r="AA71" s="965">
        <v>6</v>
      </c>
      <c r="AB71" s="965"/>
      <c r="AC71" s="965"/>
      <c r="AD71" s="965"/>
      <c r="AE71" s="965"/>
      <c r="AF71" s="965">
        <v>6</v>
      </c>
      <c r="AG71" s="965"/>
      <c r="AH71" s="965"/>
      <c r="AI71" s="965"/>
      <c r="AJ71" s="965"/>
      <c r="AK71" s="965"/>
      <c r="AL71" s="965"/>
      <c r="AM71" s="965"/>
      <c r="AN71" s="965"/>
      <c r="AO71" s="965"/>
      <c r="AP71" s="965">
        <v>0</v>
      </c>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395</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396</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397</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398</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401</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402</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403</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404</v>
      </c>
      <c r="AB109" s="886"/>
      <c r="AC109" s="886"/>
      <c r="AD109" s="886"/>
      <c r="AE109" s="887"/>
      <c r="AF109" s="888" t="s">
        <v>286</v>
      </c>
      <c r="AG109" s="886"/>
      <c r="AH109" s="886"/>
      <c r="AI109" s="886"/>
      <c r="AJ109" s="887"/>
      <c r="AK109" s="888" t="s">
        <v>285</v>
      </c>
      <c r="AL109" s="886"/>
      <c r="AM109" s="886"/>
      <c r="AN109" s="886"/>
      <c r="AO109" s="887"/>
      <c r="AP109" s="888" t="s">
        <v>405</v>
      </c>
      <c r="AQ109" s="886"/>
      <c r="AR109" s="886"/>
      <c r="AS109" s="886"/>
      <c r="AT109" s="917"/>
      <c r="AU109" s="885" t="s">
        <v>403</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404</v>
      </c>
      <c r="BR109" s="886"/>
      <c r="BS109" s="886"/>
      <c r="BT109" s="886"/>
      <c r="BU109" s="887"/>
      <c r="BV109" s="888" t="s">
        <v>286</v>
      </c>
      <c r="BW109" s="886"/>
      <c r="BX109" s="886"/>
      <c r="BY109" s="886"/>
      <c r="BZ109" s="887"/>
      <c r="CA109" s="888" t="s">
        <v>285</v>
      </c>
      <c r="CB109" s="886"/>
      <c r="CC109" s="886"/>
      <c r="CD109" s="886"/>
      <c r="CE109" s="887"/>
      <c r="CF109" s="926" t="s">
        <v>405</v>
      </c>
      <c r="CG109" s="926"/>
      <c r="CH109" s="926"/>
      <c r="CI109" s="926"/>
      <c r="CJ109" s="926"/>
      <c r="CK109" s="888" t="s">
        <v>406</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404</v>
      </c>
      <c r="DH109" s="886"/>
      <c r="DI109" s="886"/>
      <c r="DJ109" s="886"/>
      <c r="DK109" s="887"/>
      <c r="DL109" s="888" t="s">
        <v>286</v>
      </c>
      <c r="DM109" s="886"/>
      <c r="DN109" s="886"/>
      <c r="DO109" s="886"/>
      <c r="DP109" s="887"/>
      <c r="DQ109" s="888" t="s">
        <v>285</v>
      </c>
      <c r="DR109" s="886"/>
      <c r="DS109" s="886"/>
      <c r="DT109" s="886"/>
      <c r="DU109" s="887"/>
      <c r="DV109" s="888" t="s">
        <v>405</v>
      </c>
      <c r="DW109" s="886"/>
      <c r="DX109" s="886"/>
      <c r="DY109" s="886"/>
      <c r="DZ109" s="917"/>
    </row>
    <row r="110" spans="1:131" s="197" customFormat="1" ht="26.25" customHeight="1">
      <c r="A110" s="755" t="s">
        <v>407</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684727</v>
      </c>
      <c r="AB110" s="871"/>
      <c r="AC110" s="871"/>
      <c r="AD110" s="871"/>
      <c r="AE110" s="872"/>
      <c r="AF110" s="873">
        <v>667521</v>
      </c>
      <c r="AG110" s="871"/>
      <c r="AH110" s="871"/>
      <c r="AI110" s="871"/>
      <c r="AJ110" s="872"/>
      <c r="AK110" s="873">
        <v>660618</v>
      </c>
      <c r="AL110" s="871"/>
      <c r="AM110" s="871"/>
      <c r="AN110" s="871"/>
      <c r="AO110" s="872"/>
      <c r="AP110" s="874">
        <v>24.8</v>
      </c>
      <c r="AQ110" s="875"/>
      <c r="AR110" s="875"/>
      <c r="AS110" s="875"/>
      <c r="AT110" s="876"/>
      <c r="AU110" s="918" t="s">
        <v>61</v>
      </c>
      <c r="AV110" s="919"/>
      <c r="AW110" s="919"/>
      <c r="AX110" s="919"/>
      <c r="AY110" s="920"/>
      <c r="AZ110" s="814" t="s">
        <v>408</v>
      </c>
      <c r="BA110" s="756"/>
      <c r="BB110" s="756"/>
      <c r="BC110" s="756"/>
      <c r="BD110" s="756"/>
      <c r="BE110" s="756"/>
      <c r="BF110" s="756"/>
      <c r="BG110" s="756"/>
      <c r="BH110" s="756"/>
      <c r="BI110" s="756"/>
      <c r="BJ110" s="756"/>
      <c r="BK110" s="756"/>
      <c r="BL110" s="756"/>
      <c r="BM110" s="756"/>
      <c r="BN110" s="756"/>
      <c r="BO110" s="756"/>
      <c r="BP110" s="757"/>
      <c r="BQ110" s="797">
        <v>5580357</v>
      </c>
      <c r="BR110" s="798"/>
      <c r="BS110" s="798"/>
      <c r="BT110" s="798"/>
      <c r="BU110" s="798"/>
      <c r="BV110" s="798">
        <v>5315816</v>
      </c>
      <c r="BW110" s="798"/>
      <c r="BX110" s="798"/>
      <c r="BY110" s="798"/>
      <c r="BZ110" s="798"/>
      <c r="CA110" s="798">
        <v>5103241</v>
      </c>
      <c r="CB110" s="798"/>
      <c r="CC110" s="798"/>
      <c r="CD110" s="798"/>
      <c r="CE110" s="798"/>
      <c r="CF110" s="859">
        <v>191.7</v>
      </c>
      <c r="CG110" s="860"/>
      <c r="CH110" s="860"/>
      <c r="CI110" s="860"/>
      <c r="CJ110" s="860"/>
      <c r="CK110" s="914" t="s">
        <v>409</v>
      </c>
      <c r="CL110" s="862"/>
      <c r="CM110" s="867" t="s">
        <v>410</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411</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412</v>
      </c>
      <c r="BA111" s="766"/>
      <c r="BB111" s="766"/>
      <c r="BC111" s="766"/>
      <c r="BD111" s="766"/>
      <c r="BE111" s="766"/>
      <c r="BF111" s="766"/>
      <c r="BG111" s="766"/>
      <c r="BH111" s="766"/>
      <c r="BI111" s="766"/>
      <c r="BJ111" s="766"/>
      <c r="BK111" s="766"/>
      <c r="BL111" s="766"/>
      <c r="BM111" s="766"/>
      <c r="BN111" s="766"/>
      <c r="BO111" s="766"/>
      <c r="BP111" s="767"/>
      <c r="BQ111" s="768">
        <v>32955</v>
      </c>
      <c r="BR111" s="769"/>
      <c r="BS111" s="769"/>
      <c r="BT111" s="769"/>
      <c r="BU111" s="769"/>
      <c r="BV111" s="769">
        <v>30030</v>
      </c>
      <c r="BW111" s="769"/>
      <c r="BX111" s="769"/>
      <c r="BY111" s="769"/>
      <c r="BZ111" s="769"/>
      <c r="CA111" s="769">
        <v>30030</v>
      </c>
      <c r="CB111" s="769"/>
      <c r="CC111" s="769"/>
      <c r="CD111" s="769"/>
      <c r="CE111" s="769"/>
      <c r="CF111" s="846">
        <v>1.1000000000000001</v>
      </c>
      <c r="CG111" s="847"/>
      <c r="CH111" s="847"/>
      <c r="CI111" s="847"/>
      <c r="CJ111" s="847"/>
      <c r="CK111" s="915"/>
      <c r="CL111" s="864"/>
      <c r="CM111" s="801" t="s">
        <v>413</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414</v>
      </c>
      <c r="B112" s="901"/>
      <c r="C112" s="766" t="s">
        <v>415</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416</v>
      </c>
      <c r="BA112" s="766"/>
      <c r="BB112" s="766"/>
      <c r="BC112" s="766"/>
      <c r="BD112" s="766"/>
      <c r="BE112" s="766"/>
      <c r="BF112" s="766"/>
      <c r="BG112" s="766"/>
      <c r="BH112" s="766"/>
      <c r="BI112" s="766"/>
      <c r="BJ112" s="766"/>
      <c r="BK112" s="766"/>
      <c r="BL112" s="766"/>
      <c r="BM112" s="766"/>
      <c r="BN112" s="766"/>
      <c r="BO112" s="766"/>
      <c r="BP112" s="767"/>
      <c r="BQ112" s="768">
        <v>1824188</v>
      </c>
      <c r="BR112" s="769"/>
      <c r="BS112" s="769"/>
      <c r="BT112" s="769"/>
      <c r="BU112" s="769"/>
      <c r="BV112" s="769">
        <v>1680940</v>
      </c>
      <c r="BW112" s="769"/>
      <c r="BX112" s="769"/>
      <c r="BY112" s="769"/>
      <c r="BZ112" s="769"/>
      <c r="CA112" s="769">
        <v>1571037</v>
      </c>
      <c r="CB112" s="769"/>
      <c r="CC112" s="769"/>
      <c r="CD112" s="769"/>
      <c r="CE112" s="769"/>
      <c r="CF112" s="846">
        <v>59</v>
      </c>
      <c r="CG112" s="847"/>
      <c r="CH112" s="847"/>
      <c r="CI112" s="847"/>
      <c r="CJ112" s="847"/>
      <c r="CK112" s="915"/>
      <c r="CL112" s="864"/>
      <c r="CM112" s="801" t="s">
        <v>417</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418</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178447</v>
      </c>
      <c r="AB113" s="907"/>
      <c r="AC113" s="907"/>
      <c r="AD113" s="907"/>
      <c r="AE113" s="908"/>
      <c r="AF113" s="909">
        <v>163809</v>
      </c>
      <c r="AG113" s="907"/>
      <c r="AH113" s="907"/>
      <c r="AI113" s="907"/>
      <c r="AJ113" s="908"/>
      <c r="AK113" s="909">
        <v>165922</v>
      </c>
      <c r="AL113" s="907"/>
      <c r="AM113" s="907"/>
      <c r="AN113" s="907"/>
      <c r="AO113" s="908"/>
      <c r="AP113" s="910">
        <v>6.2</v>
      </c>
      <c r="AQ113" s="911"/>
      <c r="AR113" s="911"/>
      <c r="AS113" s="911"/>
      <c r="AT113" s="912"/>
      <c r="AU113" s="921"/>
      <c r="AV113" s="922"/>
      <c r="AW113" s="922"/>
      <c r="AX113" s="922"/>
      <c r="AY113" s="923"/>
      <c r="AZ113" s="765" t="s">
        <v>419</v>
      </c>
      <c r="BA113" s="766"/>
      <c r="BB113" s="766"/>
      <c r="BC113" s="766"/>
      <c r="BD113" s="766"/>
      <c r="BE113" s="766"/>
      <c r="BF113" s="766"/>
      <c r="BG113" s="766"/>
      <c r="BH113" s="766"/>
      <c r="BI113" s="766"/>
      <c r="BJ113" s="766"/>
      <c r="BK113" s="766"/>
      <c r="BL113" s="766"/>
      <c r="BM113" s="766"/>
      <c r="BN113" s="766"/>
      <c r="BO113" s="766"/>
      <c r="BP113" s="767"/>
      <c r="BQ113" s="768">
        <v>9189</v>
      </c>
      <c r="BR113" s="769"/>
      <c r="BS113" s="769"/>
      <c r="BT113" s="769"/>
      <c r="BU113" s="769"/>
      <c r="BV113" s="769">
        <v>9069</v>
      </c>
      <c r="BW113" s="769"/>
      <c r="BX113" s="769"/>
      <c r="BY113" s="769"/>
      <c r="BZ113" s="769"/>
      <c r="CA113" s="769">
        <v>8942</v>
      </c>
      <c r="CB113" s="769"/>
      <c r="CC113" s="769"/>
      <c r="CD113" s="769"/>
      <c r="CE113" s="769"/>
      <c r="CF113" s="846">
        <v>0.3</v>
      </c>
      <c r="CG113" s="847"/>
      <c r="CH113" s="847"/>
      <c r="CI113" s="847"/>
      <c r="CJ113" s="847"/>
      <c r="CK113" s="915"/>
      <c r="CL113" s="864"/>
      <c r="CM113" s="801" t="s">
        <v>420</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421</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117</v>
      </c>
      <c r="AB114" s="782"/>
      <c r="AC114" s="782"/>
      <c r="AD114" s="782"/>
      <c r="AE114" s="783"/>
      <c r="AF114" s="784">
        <v>160</v>
      </c>
      <c r="AG114" s="782"/>
      <c r="AH114" s="782"/>
      <c r="AI114" s="782"/>
      <c r="AJ114" s="783"/>
      <c r="AK114" s="784">
        <v>171</v>
      </c>
      <c r="AL114" s="782"/>
      <c r="AM114" s="782"/>
      <c r="AN114" s="782"/>
      <c r="AO114" s="783"/>
      <c r="AP114" s="752">
        <v>0</v>
      </c>
      <c r="AQ114" s="753"/>
      <c r="AR114" s="753"/>
      <c r="AS114" s="753"/>
      <c r="AT114" s="754"/>
      <c r="AU114" s="921"/>
      <c r="AV114" s="922"/>
      <c r="AW114" s="922"/>
      <c r="AX114" s="922"/>
      <c r="AY114" s="923"/>
      <c r="AZ114" s="765" t="s">
        <v>422</v>
      </c>
      <c r="BA114" s="766"/>
      <c r="BB114" s="766"/>
      <c r="BC114" s="766"/>
      <c r="BD114" s="766"/>
      <c r="BE114" s="766"/>
      <c r="BF114" s="766"/>
      <c r="BG114" s="766"/>
      <c r="BH114" s="766"/>
      <c r="BI114" s="766"/>
      <c r="BJ114" s="766"/>
      <c r="BK114" s="766"/>
      <c r="BL114" s="766"/>
      <c r="BM114" s="766"/>
      <c r="BN114" s="766"/>
      <c r="BO114" s="766"/>
      <c r="BP114" s="767"/>
      <c r="BQ114" s="768">
        <v>1014360</v>
      </c>
      <c r="BR114" s="769"/>
      <c r="BS114" s="769"/>
      <c r="BT114" s="769"/>
      <c r="BU114" s="769"/>
      <c r="BV114" s="769">
        <v>985591</v>
      </c>
      <c r="BW114" s="769"/>
      <c r="BX114" s="769"/>
      <c r="BY114" s="769"/>
      <c r="BZ114" s="769"/>
      <c r="CA114" s="769">
        <v>956488</v>
      </c>
      <c r="CB114" s="769"/>
      <c r="CC114" s="769"/>
      <c r="CD114" s="769"/>
      <c r="CE114" s="769"/>
      <c r="CF114" s="846">
        <v>35.9</v>
      </c>
      <c r="CG114" s="847"/>
      <c r="CH114" s="847"/>
      <c r="CI114" s="847"/>
      <c r="CJ114" s="847"/>
      <c r="CK114" s="915"/>
      <c r="CL114" s="864"/>
      <c r="CM114" s="801" t="s">
        <v>423</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424</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17052</v>
      </c>
      <c r="AB115" s="907"/>
      <c r="AC115" s="907"/>
      <c r="AD115" s="907"/>
      <c r="AE115" s="908"/>
      <c r="AF115" s="909">
        <v>14963</v>
      </c>
      <c r="AG115" s="907"/>
      <c r="AH115" s="907"/>
      <c r="AI115" s="907"/>
      <c r="AJ115" s="908"/>
      <c r="AK115" s="909">
        <v>10135</v>
      </c>
      <c r="AL115" s="907"/>
      <c r="AM115" s="907"/>
      <c r="AN115" s="907"/>
      <c r="AO115" s="908"/>
      <c r="AP115" s="910">
        <v>0.4</v>
      </c>
      <c r="AQ115" s="911"/>
      <c r="AR115" s="911"/>
      <c r="AS115" s="911"/>
      <c r="AT115" s="912"/>
      <c r="AU115" s="921"/>
      <c r="AV115" s="922"/>
      <c r="AW115" s="922"/>
      <c r="AX115" s="922"/>
      <c r="AY115" s="923"/>
      <c r="AZ115" s="765" t="s">
        <v>425</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426</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427</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682</v>
      </c>
      <c r="AB116" s="782"/>
      <c r="AC116" s="782"/>
      <c r="AD116" s="782"/>
      <c r="AE116" s="783"/>
      <c r="AF116" s="784">
        <v>6</v>
      </c>
      <c r="AG116" s="782"/>
      <c r="AH116" s="782"/>
      <c r="AI116" s="782"/>
      <c r="AJ116" s="783"/>
      <c r="AK116" s="784">
        <v>443</v>
      </c>
      <c r="AL116" s="782"/>
      <c r="AM116" s="782"/>
      <c r="AN116" s="782"/>
      <c r="AO116" s="783"/>
      <c r="AP116" s="752">
        <v>0</v>
      </c>
      <c r="AQ116" s="753"/>
      <c r="AR116" s="753"/>
      <c r="AS116" s="753"/>
      <c r="AT116" s="754"/>
      <c r="AU116" s="921"/>
      <c r="AV116" s="922"/>
      <c r="AW116" s="922"/>
      <c r="AX116" s="922"/>
      <c r="AY116" s="923"/>
      <c r="AZ116" s="765" t="s">
        <v>428</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429</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430</v>
      </c>
      <c r="Z117" s="887"/>
      <c r="AA117" s="892">
        <v>881025</v>
      </c>
      <c r="AB117" s="893"/>
      <c r="AC117" s="893"/>
      <c r="AD117" s="893"/>
      <c r="AE117" s="894"/>
      <c r="AF117" s="896">
        <v>846459</v>
      </c>
      <c r="AG117" s="893"/>
      <c r="AH117" s="893"/>
      <c r="AI117" s="893"/>
      <c r="AJ117" s="894"/>
      <c r="AK117" s="896">
        <v>837289</v>
      </c>
      <c r="AL117" s="893"/>
      <c r="AM117" s="893"/>
      <c r="AN117" s="893"/>
      <c r="AO117" s="894"/>
      <c r="AP117" s="897"/>
      <c r="AQ117" s="898"/>
      <c r="AR117" s="898"/>
      <c r="AS117" s="898"/>
      <c r="AT117" s="899"/>
      <c r="AU117" s="921"/>
      <c r="AV117" s="922"/>
      <c r="AW117" s="922"/>
      <c r="AX117" s="922"/>
      <c r="AY117" s="923"/>
      <c r="AZ117" s="843" t="s">
        <v>431</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432</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406</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404</v>
      </c>
      <c r="AB118" s="886"/>
      <c r="AC118" s="886"/>
      <c r="AD118" s="886"/>
      <c r="AE118" s="887"/>
      <c r="AF118" s="888" t="s">
        <v>286</v>
      </c>
      <c r="AG118" s="886"/>
      <c r="AH118" s="886"/>
      <c r="AI118" s="886"/>
      <c r="AJ118" s="887"/>
      <c r="AK118" s="888" t="s">
        <v>285</v>
      </c>
      <c r="AL118" s="886"/>
      <c r="AM118" s="886"/>
      <c r="AN118" s="886"/>
      <c r="AO118" s="887"/>
      <c r="AP118" s="889" t="s">
        <v>405</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433</v>
      </c>
      <c r="BP118" s="836"/>
      <c r="BQ118" s="855">
        <v>8461049</v>
      </c>
      <c r="BR118" s="856"/>
      <c r="BS118" s="856"/>
      <c r="BT118" s="856"/>
      <c r="BU118" s="856"/>
      <c r="BV118" s="856">
        <v>8021446</v>
      </c>
      <c r="BW118" s="856"/>
      <c r="BX118" s="856"/>
      <c r="BY118" s="856"/>
      <c r="BZ118" s="856"/>
      <c r="CA118" s="856">
        <v>7669738</v>
      </c>
      <c r="CB118" s="856"/>
      <c r="CC118" s="856"/>
      <c r="CD118" s="856"/>
      <c r="CE118" s="856"/>
      <c r="CF118" s="741"/>
      <c r="CG118" s="742"/>
      <c r="CH118" s="742"/>
      <c r="CI118" s="742"/>
      <c r="CJ118" s="839"/>
      <c r="CK118" s="915"/>
      <c r="CL118" s="864"/>
      <c r="CM118" s="801" t="s">
        <v>434</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409</v>
      </c>
      <c r="B119" s="862"/>
      <c r="C119" s="867" t="s">
        <v>410</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435</v>
      </c>
      <c r="AV119" s="878"/>
      <c r="AW119" s="878"/>
      <c r="AX119" s="878"/>
      <c r="AY119" s="879"/>
      <c r="AZ119" s="814" t="s">
        <v>436</v>
      </c>
      <c r="BA119" s="756"/>
      <c r="BB119" s="756"/>
      <c r="BC119" s="756"/>
      <c r="BD119" s="756"/>
      <c r="BE119" s="756"/>
      <c r="BF119" s="756"/>
      <c r="BG119" s="756"/>
      <c r="BH119" s="756"/>
      <c r="BI119" s="756"/>
      <c r="BJ119" s="756"/>
      <c r="BK119" s="756"/>
      <c r="BL119" s="756"/>
      <c r="BM119" s="756"/>
      <c r="BN119" s="756"/>
      <c r="BO119" s="756"/>
      <c r="BP119" s="757"/>
      <c r="BQ119" s="797">
        <v>3299288</v>
      </c>
      <c r="BR119" s="798"/>
      <c r="BS119" s="798"/>
      <c r="BT119" s="798"/>
      <c r="BU119" s="798"/>
      <c r="BV119" s="798">
        <v>3912130</v>
      </c>
      <c r="BW119" s="798"/>
      <c r="BX119" s="798"/>
      <c r="BY119" s="798"/>
      <c r="BZ119" s="798"/>
      <c r="CA119" s="798">
        <v>4391057</v>
      </c>
      <c r="CB119" s="798"/>
      <c r="CC119" s="798"/>
      <c r="CD119" s="798"/>
      <c r="CE119" s="798"/>
      <c r="CF119" s="859">
        <v>164.9</v>
      </c>
      <c r="CG119" s="860"/>
      <c r="CH119" s="860"/>
      <c r="CI119" s="860"/>
      <c r="CJ119" s="860"/>
      <c r="CK119" s="916"/>
      <c r="CL119" s="866"/>
      <c r="CM119" s="823" t="s">
        <v>437</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32955</v>
      </c>
      <c r="DH119" s="715"/>
      <c r="DI119" s="715"/>
      <c r="DJ119" s="715"/>
      <c r="DK119" s="716"/>
      <c r="DL119" s="717">
        <v>30030</v>
      </c>
      <c r="DM119" s="715"/>
      <c r="DN119" s="715"/>
      <c r="DO119" s="715"/>
      <c r="DP119" s="716"/>
      <c r="DQ119" s="717">
        <v>30030</v>
      </c>
      <c r="DR119" s="715"/>
      <c r="DS119" s="715"/>
      <c r="DT119" s="715"/>
      <c r="DU119" s="716"/>
      <c r="DV119" s="805">
        <v>1.1000000000000001</v>
      </c>
      <c r="DW119" s="806"/>
      <c r="DX119" s="806"/>
      <c r="DY119" s="806"/>
      <c r="DZ119" s="807"/>
    </row>
    <row r="120" spans="1:130" s="197" customFormat="1" ht="26.25" customHeight="1">
      <c r="A120" s="863"/>
      <c r="B120" s="864"/>
      <c r="C120" s="801" t="s">
        <v>413</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438</v>
      </c>
      <c r="BA120" s="766"/>
      <c r="BB120" s="766"/>
      <c r="BC120" s="766"/>
      <c r="BD120" s="766"/>
      <c r="BE120" s="766"/>
      <c r="BF120" s="766"/>
      <c r="BG120" s="766"/>
      <c r="BH120" s="766"/>
      <c r="BI120" s="766"/>
      <c r="BJ120" s="766"/>
      <c r="BK120" s="766"/>
      <c r="BL120" s="766"/>
      <c r="BM120" s="766"/>
      <c r="BN120" s="766"/>
      <c r="BO120" s="766"/>
      <c r="BP120" s="767"/>
      <c r="BQ120" s="768">
        <v>457651</v>
      </c>
      <c r="BR120" s="769"/>
      <c r="BS120" s="769"/>
      <c r="BT120" s="769"/>
      <c r="BU120" s="769"/>
      <c r="BV120" s="769">
        <v>385867</v>
      </c>
      <c r="BW120" s="769"/>
      <c r="BX120" s="769"/>
      <c r="BY120" s="769"/>
      <c r="BZ120" s="769"/>
      <c r="CA120" s="769">
        <v>331068</v>
      </c>
      <c r="CB120" s="769"/>
      <c r="CC120" s="769"/>
      <c r="CD120" s="769"/>
      <c r="CE120" s="769"/>
      <c r="CF120" s="846">
        <v>12.4</v>
      </c>
      <c r="CG120" s="847"/>
      <c r="CH120" s="847"/>
      <c r="CI120" s="847"/>
      <c r="CJ120" s="847"/>
      <c r="CK120" s="848" t="s">
        <v>439</v>
      </c>
      <c r="CL120" s="808"/>
      <c r="CM120" s="808"/>
      <c r="CN120" s="808"/>
      <c r="CO120" s="809"/>
      <c r="CP120" s="852" t="s">
        <v>387</v>
      </c>
      <c r="CQ120" s="853"/>
      <c r="CR120" s="853"/>
      <c r="CS120" s="853"/>
      <c r="CT120" s="853"/>
      <c r="CU120" s="853"/>
      <c r="CV120" s="853"/>
      <c r="CW120" s="853"/>
      <c r="CX120" s="853"/>
      <c r="CY120" s="853"/>
      <c r="CZ120" s="853"/>
      <c r="DA120" s="853"/>
      <c r="DB120" s="853"/>
      <c r="DC120" s="853"/>
      <c r="DD120" s="853"/>
      <c r="DE120" s="853"/>
      <c r="DF120" s="854"/>
      <c r="DG120" s="797">
        <v>1179554</v>
      </c>
      <c r="DH120" s="798"/>
      <c r="DI120" s="798"/>
      <c r="DJ120" s="798"/>
      <c r="DK120" s="798"/>
      <c r="DL120" s="798">
        <v>1085542</v>
      </c>
      <c r="DM120" s="798"/>
      <c r="DN120" s="798"/>
      <c r="DO120" s="798"/>
      <c r="DP120" s="798"/>
      <c r="DQ120" s="798">
        <v>988787</v>
      </c>
      <c r="DR120" s="798"/>
      <c r="DS120" s="798"/>
      <c r="DT120" s="798"/>
      <c r="DU120" s="798"/>
      <c r="DV120" s="799">
        <v>37.1</v>
      </c>
      <c r="DW120" s="799"/>
      <c r="DX120" s="799"/>
      <c r="DY120" s="799"/>
      <c r="DZ120" s="800"/>
    </row>
    <row r="121" spans="1:130" s="197" customFormat="1" ht="26.25" customHeight="1">
      <c r="A121" s="863"/>
      <c r="B121" s="864"/>
      <c r="C121" s="840" t="s">
        <v>440</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441</v>
      </c>
      <c r="BA121" s="844"/>
      <c r="BB121" s="844"/>
      <c r="BC121" s="844"/>
      <c r="BD121" s="844"/>
      <c r="BE121" s="844"/>
      <c r="BF121" s="844"/>
      <c r="BG121" s="844"/>
      <c r="BH121" s="844"/>
      <c r="BI121" s="844"/>
      <c r="BJ121" s="844"/>
      <c r="BK121" s="844"/>
      <c r="BL121" s="844"/>
      <c r="BM121" s="844"/>
      <c r="BN121" s="844"/>
      <c r="BO121" s="844"/>
      <c r="BP121" s="845"/>
      <c r="BQ121" s="855">
        <v>4966702</v>
      </c>
      <c r="BR121" s="856"/>
      <c r="BS121" s="856"/>
      <c r="BT121" s="856"/>
      <c r="BU121" s="856"/>
      <c r="BV121" s="856">
        <v>4750947</v>
      </c>
      <c r="BW121" s="856"/>
      <c r="BX121" s="856"/>
      <c r="BY121" s="856"/>
      <c r="BZ121" s="856"/>
      <c r="CA121" s="856">
        <v>4401802</v>
      </c>
      <c r="CB121" s="856"/>
      <c r="CC121" s="856"/>
      <c r="CD121" s="856"/>
      <c r="CE121" s="856"/>
      <c r="CF121" s="857">
        <v>165.3</v>
      </c>
      <c r="CG121" s="858"/>
      <c r="CH121" s="858"/>
      <c r="CI121" s="858"/>
      <c r="CJ121" s="858"/>
      <c r="CK121" s="849"/>
      <c r="CL121" s="810"/>
      <c r="CM121" s="810"/>
      <c r="CN121" s="810"/>
      <c r="CO121" s="811"/>
      <c r="CP121" s="826" t="s">
        <v>388</v>
      </c>
      <c r="CQ121" s="827"/>
      <c r="CR121" s="827"/>
      <c r="CS121" s="827"/>
      <c r="CT121" s="827"/>
      <c r="CU121" s="827"/>
      <c r="CV121" s="827"/>
      <c r="CW121" s="827"/>
      <c r="CX121" s="827"/>
      <c r="CY121" s="827"/>
      <c r="CZ121" s="827"/>
      <c r="DA121" s="827"/>
      <c r="DB121" s="827"/>
      <c r="DC121" s="827"/>
      <c r="DD121" s="827"/>
      <c r="DE121" s="827"/>
      <c r="DF121" s="828"/>
      <c r="DG121" s="768">
        <v>597991</v>
      </c>
      <c r="DH121" s="769"/>
      <c r="DI121" s="769"/>
      <c r="DJ121" s="769"/>
      <c r="DK121" s="769"/>
      <c r="DL121" s="769">
        <v>544825</v>
      </c>
      <c r="DM121" s="769"/>
      <c r="DN121" s="769"/>
      <c r="DO121" s="769"/>
      <c r="DP121" s="769"/>
      <c r="DQ121" s="769">
        <v>494721</v>
      </c>
      <c r="DR121" s="769"/>
      <c r="DS121" s="769"/>
      <c r="DT121" s="769"/>
      <c r="DU121" s="769"/>
      <c r="DV121" s="821">
        <v>18.600000000000001</v>
      </c>
      <c r="DW121" s="821"/>
      <c r="DX121" s="821"/>
      <c r="DY121" s="821"/>
      <c r="DZ121" s="822"/>
    </row>
    <row r="122" spans="1:130" s="197" customFormat="1" ht="26.25" customHeight="1">
      <c r="A122" s="863"/>
      <c r="B122" s="864"/>
      <c r="C122" s="801" t="s">
        <v>423</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442</v>
      </c>
      <c r="BP122" s="836"/>
      <c r="BQ122" s="837">
        <v>8723641</v>
      </c>
      <c r="BR122" s="838"/>
      <c r="BS122" s="838"/>
      <c r="BT122" s="838"/>
      <c r="BU122" s="838"/>
      <c r="BV122" s="838">
        <v>9048944</v>
      </c>
      <c r="BW122" s="838"/>
      <c r="BX122" s="838"/>
      <c r="BY122" s="838"/>
      <c r="BZ122" s="838"/>
      <c r="CA122" s="838">
        <v>9123927</v>
      </c>
      <c r="CB122" s="838"/>
      <c r="CC122" s="838"/>
      <c r="CD122" s="838"/>
      <c r="CE122" s="838"/>
      <c r="CF122" s="741"/>
      <c r="CG122" s="742"/>
      <c r="CH122" s="742"/>
      <c r="CI122" s="742"/>
      <c r="CJ122" s="839"/>
      <c r="CK122" s="849"/>
      <c r="CL122" s="810"/>
      <c r="CM122" s="810"/>
      <c r="CN122" s="810"/>
      <c r="CO122" s="811"/>
      <c r="CP122" s="826" t="s">
        <v>385</v>
      </c>
      <c r="CQ122" s="827"/>
      <c r="CR122" s="827"/>
      <c r="CS122" s="827"/>
      <c r="CT122" s="827"/>
      <c r="CU122" s="827"/>
      <c r="CV122" s="827"/>
      <c r="CW122" s="827"/>
      <c r="CX122" s="827"/>
      <c r="CY122" s="827"/>
      <c r="CZ122" s="827"/>
      <c r="DA122" s="827"/>
      <c r="DB122" s="827"/>
      <c r="DC122" s="827"/>
      <c r="DD122" s="827"/>
      <c r="DE122" s="827"/>
      <c r="DF122" s="828"/>
      <c r="DG122" s="768">
        <v>28378</v>
      </c>
      <c r="DH122" s="769"/>
      <c r="DI122" s="769"/>
      <c r="DJ122" s="769"/>
      <c r="DK122" s="769"/>
      <c r="DL122" s="769">
        <v>26125</v>
      </c>
      <c r="DM122" s="769"/>
      <c r="DN122" s="769"/>
      <c r="DO122" s="769"/>
      <c r="DP122" s="769"/>
      <c r="DQ122" s="769">
        <v>55295</v>
      </c>
      <c r="DR122" s="769"/>
      <c r="DS122" s="769"/>
      <c r="DT122" s="769"/>
      <c r="DU122" s="769"/>
      <c r="DV122" s="821">
        <v>2.1</v>
      </c>
      <c r="DW122" s="821"/>
      <c r="DX122" s="821"/>
      <c r="DY122" s="821"/>
      <c r="DZ122" s="822"/>
    </row>
    <row r="123" spans="1:130" s="197" customFormat="1" ht="26.25" customHeight="1" thickBot="1">
      <c r="A123" s="863"/>
      <c r="B123" s="864"/>
      <c r="C123" s="801" t="s">
        <v>429</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443</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112</v>
      </c>
      <c r="BR123" s="830"/>
      <c r="BS123" s="830"/>
      <c r="BT123" s="830"/>
      <c r="BU123" s="830"/>
      <c r="BV123" s="830" t="s">
        <v>112</v>
      </c>
      <c r="BW123" s="830"/>
      <c r="BX123" s="830"/>
      <c r="BY123" s="830"/>
      <c r="BZ123" s="830"/>
      <c r="CA123" s="830" t="s">
        <v>112</v>
      </c>
      <c r="CB123" s="830"/>
      <c r="CC123" s="830"/>
      <c r="CD123" s="830"/>
      <c r="CE123" s="830"/>
      <c r="CF123" s="728"/>
      <c r="CG123" s="729"/>
      <c r="CH123" s="729"/>
      <c r="CI123" s="729"/>
      <c r="CJ123" s="831"/>
      <c r="CK123" s="849"/>
      <c r="CL123" s="810"/>
      <c r="CM123" s="810"/>
      <c r="CN123" s="810"/>
      <c r="CO123" s="811"/>
      <c r="CP123" s="826" t="s">
        <v>389</v>
      </c>
      <c r="CQ123" s="827"/>
      <c r="CR123" s="827"/>
      <c r="CS123" s="827"/>
      <c r="CT123" s="827"/>
      <c r="CU123" s="827"/>
      <c r="CV123" s="827"/>
      <c r="CW123" s="827"/>
      <c r="CX123" s="827"/>
      <c r="CY123" s="827"/>
      <c r="CZ123" s="827"/>
      <c r="DA123" s="827"/>
      <c r="DB123" s="827"/>
      <c r="DC123" s="827"/>
      <c r="DD123" s="827"/>
      <c r="DE123" s="827"/>
      <c r="DF123" s="828"/>
      <c r="DG123" s="781">
        <v>9500</v>
      </c>
      <c r="DH123" s="782"/>
      <c r="DI123" s="782"/>
      <c r="DJ123" s="782"/>
      <c r="DK123" s="783"/>
      <c r="DL123" s="784">
        <v>16500</v>
      </c>
      <c r="DM123" s="782"/>
      <c r="DN123" s="782"/>
      <c r="DO123" s="782"/>
      <c r="DP123" s="783"/>
      <c r="DQ123" s="784">
        <v>25400</v>
      </c>
      <c r="DR123" s="782"/>
      <c r="DS123" s="782"/>
      <c r="DT123" s="782"/>
      <c r="DU123" s="783"/>
      <c r="DV123" s="752">
        <v>1</v>
      </c>
      <c r="DW123" s="753"/>
      <c r="DX123" s="753"/>
      <c r="DY123" s="753"/>
      <c r="DZ123" s="754"/>
    </row>
    <row r="124" spans="1:130" s="197" customFormat="1" ht="26.25" customHeight="1">
      <c r="A124" s="863"/>
      <c r="B124" s="864"/>
      <c r="C124" s="801" t="s">
        <v>432</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444</v>
      </c>
      <c r="CQ124" s="827"/>
      <c r="CR124" s="827"/>
      <c r="CS124" s="827"/>
      <c r="CT124" s="827"/>
      <c r="CU124" s="827"/>
      <c r="CV124" s="827"/>
      <c r="CW124" s="827"/>
      <c r="CX124" s="827"/>
      <c r="CY124" s="827"/>
      <c r="CZ124" s="827"/>
      <c r="DA124" s="827"/>
      <c r="DB124" s="827"/>
      <c r="DC124" s="827"/>
      <c r="DD124" s="827"/>
      <c r="DE124" s="827"/>
      <c r="DF124" s="828"/>
      <c r="DG124" s="714">
        <v>8765</v>
      </c>
      <c r="DH124" s="715"/>
      <c r="DI124" s="715"/>
      <c r="DJ124" s="715"/>
      <c r="DK124" s="716"/>
      <c r="DL124" s="717">
        <v>7948</v>
      </c>
      <c r="DM124" s="715"/>
      <c r="DN124" s="715"/>
      <c r="DO124" s="715"/>
      <c r="DP124" s="716"/>
      <c r="DQ124" s="717">
        <v>6834</v>
      </c>
      <c r="DR124" s="715"/>
      <c r="DS124" s="715"/>
      <c r="DT124" s="715"/>
      <c r="DU124" s="716"/>
      <c r="DV124" s="805">
        <v>0.3</v>
      </c>
      <c r="DW124" s="806"/>
      <c r="DX124" s="806"/>
      <c r="DY124" s="806"/>
      <c r="DZ124" s="807"/>
    </row>
    <row r="125" spans="1:130" s="197" customFormat="1" ht="26.25" customHeight="1" thickBot="1">
      <c r="A125" s="863"/>
      <c r="B125" s="864"/>
      <c r="C125" s="801" t="s">
        <v>434</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445</v>
      </c>
      <c r="CL125" s="808"/>
      <c r="CM125" s="808"/>
      <c r="CN125" s="808"/>
      <c r="CO125" s="809"/>
      <c r="CP125" s="814" t="s">
        <v>446</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437</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15756</v>
      </c>
      <c r="AB126" s="782"/>
      <c r="AC126" s="782"/>
      <c r="AD126" s="782"/>
      <c r="AE126" s="783"/>
      <c r="AF126" s="784">
        <v>14542</v>
      </c>
      <c r="AG126" s="782"/>
      <c r="AH126" s="782"/>
      <c r="AI126" s="782"/>
      <c r="AJ126" s="783"/>
      <c r="AK126" s="784">
        <v>9828</v>
      </c>
      <c r="AL126" s="782"/>
      <c r="AM126" s="782"/>
      <c r="AN126" s="782"/>
      <c r="AO126" s="783"/>
      <c r="AP126" s="752">
        <v>0.4</v>
      </c>
      <c r="AQ126" s="753"/>
      <c r="AR126" s="753"/>
      <c r="AS126" s="753"/>
      <c r="AT126" s="754"/>
      <c r="AU126" s="233"/>
      <c r="AV126" s="233"/>
      <c r="AW126" s="233"/>
      <c r="AX126" s="804" t="s">
        <v>447</v>
      </c>
      <c r="AY126" s="762"/>
      <c r="AZ126" s="762"/>
      <c r="BA126" s="762"/>
      <c r="BB126" s="762"/>
      <c r="BC126" s="762"/>
      <c r="BD126" s="762"/>
      <c r="BE126" s="763"/>
      <c r="BF126" s="761" t="s">
        <v>448</v>
      </c>
      <c r="BG126" s="762"/>
      <c r="BH126" s="762"/>
      <c r="BI126" s="762"/>
      <c r="BJ126" s="762"/>
      <c r="BK126" s="762"/>
      <c r="BL126" s="763"/>
      <c r="BM126" s="761" t="s">
        <v>449</v>
      </c>
      <c r="BN126" s="762"/>
      <c r="BO126" s="762"/>
      <c r="BP126" s="762"/>
      <c r="BQ126" s="762"/>
      <c r="BR126" s="762"/>
      <c r="BS126" s="763"/>
      <c r="BT126" s="761" t="s">
        <v>450</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451</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452</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1296</v>
      </c>
      <c r="AB127" s="782"/>
      <c r="AC127" s="782"/>
      <c r="AD127" s="782"/>
      <c r="AE127" s="783"/>
      <c r="AF127" s="784">
        <v>421</v>
      </c>
      <c r="AG127" s="782"/>
      <c r="AH127" s="782"/>
      <c r="AI127" s="782"/>
      <c r="AJ127" s="783"/>
      <c r="AK127" s="784">
        <v>307</v>
      </c>
      <c r="AL127" s="782"/>
      <c r="AM127" s="782"/>
      <c r="AN127" s="782"/>
      <c r="AO127" s="783"/>
      <c r="AP127" s="752">
        <v>0</v>
      </c>
      <c r="AQ127" s="753"/>
      <c r="AR127" s="753"/>
      <c r="AS127" s="753"/>
      <c r="AT127" s="754"/>
      <c r="AU127" s="233"/>
      <c r="AV127" s="233"/>
      <c r="AW127" s="233"/>
      <c r="AX127" s="755" t="s">
        <v>453</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454</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455</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456</v>
      </c>
      <c r="X128" s="795"/>
      <c r="Y128" s="795"/>
      <c r="Z128" s="796"/>
      <c r="AA128" s="721">
        <v>51680</v>
      </c>
      <c r="AB128" s="722"/>
      <c r="AC128" s="722"/>
      <c r="AD128" s="722"/>
      <c r="AE128" s="723"/>
      <c r="AF128" s="724">
        <v>51990</v>
      </c>
      <c r="AG128" s="722"/>
      <c r="AH128" s="722"/>
      <c r="AI128" s="722"/>
      <c r="AJ128" s="723"/>
      <c r="AK128" s="724">
        <v>54322</v>
      </c>
      <c r="AL128" s="722"/>
      <c r="AM128" s="722"/>
      <c r="AN128" s="722"/>
      <c r="AO128" s="723"/>
      <c r="AP128" s="725"/>
      <c r="AQ128" s="726"/>
      <c r="AR128" s="726"/>
      <c r="AS128" s="726"/>
      <c r="AT128" s="727"/>
      <c r="AU128" s="235"/>
      <c r="AV128" s="235"/>
      <c r="AW128" s="235"/>
      <c r="AX128" s="770" t="s">
        <v>457</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458</v>
      </c>
      <c r="X129" s="779"/>
      <c r="Y129" s="779"/>
      <c r="Z129" s="780"/>
      <c r="AA129" s="781">
        <v>3087457</v>
      </c>
      <c r="AB129" s="782"/>
      <c r="AC129" s="782"/>
      <c r="AD129" s="782"/>
      <c r="AE129" s="783"/>
      <c r="AF129" s="784">
        <v>3195696</v>
      </c>
      <c r="AG129" s="782"/>
      <c r="AH129" s="782"/>
      <c r="AI129" s="782"/>
      <c r="AJ129" s="783"/>
      <c r="AK129" s="784">
        <v>3237194</v>
      </c>
      <c r="AL129" s="782"/>
      <c r="AM129" s="782"/>
      <c r="AN129" s="782"/>
      <c r="AO129" s="783"/>
      <c r="AP129" s="785"/>
      <c r="AQ129" s="786"/>
      <c r="AR129" s="786"/>
      <c r="AS129" s="786"/>
      <c r="AT129" s="787"/>
      <c r="AU129" s="235"/>
      <c r="AV129" s="235"/>
      <c r="AW129" s="235"/>
      <c r="AX129" s="770" t="s">
        <v>459</v>
      </c>
      <c r="AY129" s="766"/>
      <c r="AZ129" s="766"/>
      <c r="BA129" s="766"/>
      <c r="BB129" s="766"/>
      <c r="BC129" s="766"/>
      <c r="BD129" s="766"/>
      <c r="BE129" s="767"/>
      <c r="BF129" s="771">
        <v>9</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460</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461</v>
      </c>
      <c r="X130" s="779"/>
      <c r="Y130" s="779"/>
      <c r="Z130" s="780"/>
      <c r="AA130" s="781">
        <v>560054</v>
      </c>
      <c r="AB130" s="782"/>
      <c r="AC130" s="782"/>
      <c r="AD130" s="782"/>
      <c r="AE130" s="783"/>
      <c r="AF130" s="784">
        <v>563349</v>
      </c>
      <c r="AG130" s="782"/>
      <c r="AH130" s="782"/>
      <c r="AI130" s="782"/>
      <c r="AJ130" s="783"/>
      <c r="AK130" s="784">
        <v>574915</v>
      </c>
      <c r="AL130" s="782"/>
      <c r="AM130" s="782"/>
      <c r="AN130" s="782"/>
      <c r="AO130" s="783"/>
      <c r="AP130" s="785"/>
      <c r="AQ130" s="786"/>
      <c r="AR130" s="786"/>
      <c r="AS130" s="786"/>
      <c r="AT130" s="787"/>
      <c r="AU130" s="235"/>
      <c r="AV130" s="235"/>
      <c r="AW130" s="235"/>
      <c r="AX130" s="749" t="s">
        <v>462</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463</v>
      </c>
      <c r="X131" s="712"/>
      <c r="Y131" s="712"/>
      <c r="Z131" s="713"/>
      <c r="AA131" s="714">
        <v>2527403</v>
      </c>
      <c r="AB131" s="715"/>
      <c r="AC131" s="715"/>
      <c r="AD131" s="715"/>
      <c r="AE131" s="716"/>
      <c r="AF131" s="717">
        <v>2632347</v>
      </c>
      <c r="AG131" s="715"/>
      <c r="AH131" s="715"/>
      <c r="AI131" s="715"/>
      <c r="AJ131" s="716"/>
      <c r="AK131" s="717">
        <v>2662279</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464</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465</v>
      </c>
      <c r="W132" s="735"/>
      <c r="X132" s="735"/>
      <c r="Y132" s="735"/>
      <c r="Z132" s="736"/>
      <c r="AA132" s="737">
        <v>10.654850059999999</v>
      </c>
      <c r="AB132" s="738"/>
      <c r="AC132" s="738"/>
      <c r="AD132" s="738"/>
      <c r="AE132" s="739"/>
      <c r="AF132" s="740">
        <v>8.7799974699999996</v>
      </c>
      <c r="AG132" s="738"/>
      <c r="AH132" s="738"/>
      <c r="AI132" s="738"/>
      <c r="AJ132" s="739"/>
      <c r="AK132" s="740">
        <v>7.8148082900000002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466</v>
      </c>
      <c r="W133" s="744"/>
      <c r="X133" s="744"/>
      <c r="Y133" s="744"/>
      <c r="Z133" s="745"/>
      <c r="AA133" s="746">
        <v>12.5</v>
      </c>
      <c r="AB133" s="747"/>
      <c r="AC133" s="747"/>
      <c r="AD133" s="747"/>
      <c r="AE133" s="748"/>
      <c r="AF133" s="746">
        <v>10.7</v>
      </c>
      <c r="AG133" s="747"/>
      <c r="AH133" s="747"/>
      <c r="AI133" s="747"/>
      <c r="AJ133" s="748"/>
      <c r="AK133" s="746">
        <v>9</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A19" sqref="A19"/>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7"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7" t="s">
        <v>469</v>
      </c>
      <c r="L7" s="254"/>
      <c r="M7" s="255" t="s">
        <v>470</v>
      </c>
      <c r="N7" s="256"/>
    </row>
    <row r="8" spans="1:16">
      <c r="A8" s="248"/>
      <c r="B8" s="244"/>
      <c r="C8" s="244"/>
      <c r="D8" s="244"/>
      <c r="E8" s="244"/>
      <c r="F8" s="244"/>
      <c r="G8" s="257"/>
      <c r="H8" s="258"/>
      <c r="I8" s="258"/>
      <c r="J8" s="259"/>
      <c r="K8" s="1118"/>
      <c r="L8" s="260" t="s">
        <v>471</v>
      </c>
      <c r="M8" s="261" t="s">
        <v>472</v>
      </c>
      <c r="N8" s="262" t="s">
        <v>473</v>
      </c>
    </row>
    <row r="9" spans="1:16">
      <c r="A9" s="248"/>
      <c r="B9" s="244"/>
      <c r="C9" s="244"/>
      <c r="D9" s="244"/>
      <c r="E9" s="244"/>
      <c r="F9" s="244"/>
      <c r="G9" s="1131" t="s">
        <v>474</v>
      </c>
      <c r="H9" s="1132"/>
      <c r="I9" s="1132"/>
      <c r="J9" s="1133"/>
      <c r="K9" s="263">
        <v>726958</v>
      </c>
      <c r="L9" s="264">
        <v>129976</v>
      </c>
      <c r="M9" s="265">
        <v>105412</v>
      </c>
      <c r="N9" s="266">
        <v>23.3</v>
      </c>
    </row>
    <row r="10" spans="1:16">
      <c r="A10" s="248"/>
      <c r="B10" s="244"/>
      <c r="C10" s="244"/>
      <c r="D10" s="244"/>
      <c r="E10" s="244"/>
      <c r="F10" s="244"/>
      <c r="G10" s="1131" t="s">
        <v>475</v>
      </c>
      <c r="H10" s="1132"/>
      <c r="I10" s="1132"/>
      <c r="J10" s="1133"/>
      <c r="K10" s="267">
        <v>82998</v>
      </c>
      <c r="L10" s="268">
        <v>14840</v>
      </c>
      <c r="M10" s="269">
        <v>10487</v>
      </c>
      <c r="N10" s="270">
        <v>41.5</v>
      </c>
    </row>
    <row r="11" spans="1:16" ht="13.5" customHeight="1">
      <c r="A11" s="248"/>
      <c r="B11" s="244"/>
      <c r="C11" s="244"/>
      <c r="D11" s="244"/>
      <c r="E11" s="244"/>
      <c r="F11" s="244"/>
      <c r="G11" s="1131" t="s">
        <v>476</v>
      </c>
      <c r="H11" s="1132"/>
      <c r="I11" s="1132"/>
      <c r="J11" s="1133"/>
      <c r="K11" s="267">
        <v>150498</v>
      </c>
      <c r="L11" s="268">
        <v>26908</v>
      </c>
      <c r="M11" s="269">
        <v>15159</v>
      </c>
      <c r="N11" s="270">
        <v>77.5</v>
      </c>
    </row>
    <row r="12" spans="1:16" ht="13.5" customHeight="1">
      <c r="A12" s="248"/>
      <c r="B12" s="244"/>
      <c r="C12" s="244"/>
      <c r="D12" s="244"/>
      <c r="E12" s="244"/>
      <c r="F12" s="244"/>
      <c r="G12" s="1131" t="s">
        <v>477</v>
      </c>
      <c r="H12" s="1132"/>
      <c r="I12" s="1132"/>
      <c r="J12" s="1133"/>
      <c r="K12" s="267" t="s">
        <v>478</v>
      </c>
      <c r="L12" s="268" t="s">
        <v>478</v>
      </c>
      <c r="M12" s="269">
        <v>1410</v>
      </c>
      <c r="N12" s="270" t="s">
        <v>478</v>
      </c>
    </row>
    <row r="13" spans="1:16" ht="13.5" customHeight="1">
      <c r="A13" s="248"/>
      <c r="B13" s="244"/>
      <c r="C13" s="244"/>
      <c r="D13" s="244"/>
      <c r="E13" s="244"/>
      <c r="F13" s="244"/>
      <c r="G13" s="1131" t="s">
        <v>479</v>
      </c>
      <c r="H13" s="1132"/>
      <c r="I13" s="1132"/>
      <c r="J13" s="1133"/>
      <c r="K13" s="267" t="s">
        <v>478</v>
      </c>
      <c r="L13" s="268" t="s">
        <v>478</v>
      </c>
      <c r="M13" s="269" t="s">
        <v>478</v>
      </c>
      <c r="N13" s="270" t="s">
        <v>478</v>
      </c>
    </row>
    <row r="14" spans="1:16" ht="13.5" customHeight="1">
      <c r="A14" s="248"/>
      <c r="B14" s="244"/>
      <c r="C14" s="244"/>
      <c r="D14" s="244"/>
      <c r="E14" s="244"/>
      <c r="F14" s="244"/>
      <c r="G14" s="1131" t="s">
        <v>480</v>
      </c>
      <c r="H14" s="1132"/>
      <c r="I14" s="1132"/>
      <c r="J14" s="1133"/>
      <c r="K14" s="267">
        <v>34778</v>
      </c>
      <c r="L14" s="268">
        <v>6218</v>
      </c>
      <c r="M14" s="269">
        <v>5288</v>
      </c>
      <c r="N14" s="270">
        <v>17.600000000000001</v>
      </c>
    </row>
    <row r="15" spans="1:16" ht="13.5" customHeight="1">
      <c r="A15" s="248"/>
      <c r="B15" s="244"/>
      <c r="C15" s="244"/>
      <c r="D15" s="244"/>
      <c r="E15" s="244"/>
      <c r="F15" s="244"/>
      <c r="G15" s="1131" t="s">
        <v>481</v>
      </c>
      <c r="H15" s="1132"/>
      <c r="I15" s="1132"/>
      <c r="J15" s="1133"/>
      <c r="K15" s="267">
        <v>16024</v>
      </c>
      <c r="L15" s="268">
        <v>2865</v>
      </c>
      <c r="M15" s="269">
        <v>2678</v>
      </c>
      <c r="N15" s="270">
        <v>7</v>
      </c>
    </row>
    <row r="16" spans="1:16">
      <c r="A16" s="248"/>
      <c r="B16" s="244"/>
      <c r="C16" s="244"/>
      <c r="D16" s="244"/>
      <c r="E16" s="244"/>
      <c r="F16" s="244"/>
      <c r="G16" s="1134" t="s">
        <v>482</v>
      </c>
      <c r="H16" s="1135"/>
      <c r="I16" s="1135"/>
      <c r="J16" s="1136"/>
      <c r="K16" s="268">
        <v>-90205</v>
      </c>
      <c r="L16" s="268">
        <v>-16128</v>
      </c>
      <c r="M16" s="269">
        <v>-11668</v>
      </c>
      <c r="N16" s="270">
        <v>38.200000000000003</v>
      </c>
    </row>
    <row r="17" spans="1:16">
      <c r="A17" s="248"/>
      <c r="B17" s="244"/>
      <c r="C17" s="244"/>
      <c r="D17" s="244"/>
      <c r="E17" s="244"/>
      <c r="F17" s="244"/>
      <c r="G17" s="1134" t="s">
        <v>170</v>
      </c>
      <c r="H17" s="1135"/>
      <c r="I17" s="1135"/>
      <c r="J17" s="1136"/>
      <c r="K17" s="268">
        <v>921051</v>
      </c>
      <c r="L17" s="268">
        <v>164679</v>
      </c>
      <c r="M17" s="269">
        <v>128766</v>
      </c>
      <c r="N17" s="270">
        <v>27.9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28" t="s">
        <v>487</v>
      </c>
      <c r="H21" s="1129"/>
      <c r="I21" s="1129"/>
      <c r="J21" s="1130"/>
      <c r="K21" s="280">
        <v>14.84</v>
      </c>
      <c r="L21" s="281">
        <v>12.02</v>
      </c>
      <c r="M21" s="282">
        <v>2.82</v>
      </c>
      <c r="N21" s="249"/>
      <c r="O21" s="283"/>
      <c r="P21" s="279"/>
    </row>
    <row r="22" spans="1:16" s="284" customFormat="1">
      <c r="A22" s="279"/>
      <c r="B22" s="249"/>
      <c r="C22" s="249"/>
      <c r="D22" s="249"/>
      <c r="E22" s="249"/>
      <c r="F22" s="249"/>
      <c r="G22" s="1128" t="s">
        <v>488</v>
      </c>
      <c r="H22" s="1129"/>
      <c r="I22" s="1129"/>
      <c r="J22" s="1130"/>
      <c r="K22" s="285">
        <v>99.1</v>
      </c>
      <c r="L22" s="286">
        <v>95.5</v>
      </c>
      <c r="M22" s="287">
        <v>3.6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7" t="s">
        <v>469</v>
      </c>
      <c r="L30" s="254"/>
      <c r="M30" s="255" t="s">
        <v>470</v>
      </c>
      <c r="N30" s="256"/>
    </row>
    <row r="31" spans="1:16">
      <c r="A31" s="248"/>
      <c r="B31" s="244"/>
      <c r="C31" s="244"/>
      <c r="D31" s="244"/>
      <c r="E31" s="244"/>
      <c r="F31" s="244"/>
      <c r="G31" s="257"/>
      <c r="H31" s="258"/>
      <c r="I31" s="258"/>
      <c r="J31" s="259"/>
      <c r="K31" s="1118"/>
      <c r="L31" s="260" t="s">
        <v>471</v>
      </c>
      <c r="M31" s="261" t="s">
        <v>472</v>
      </c>
      <c r="N31" s="262" t="s">
        <v>473</v>
      </c>
    </row>
    <row r="32" spans="1:16" ht="27" customHeight="1">
      <c r="A32" s="248"/>
      <c r="B32" s="244"/>
      <c r="C32" s="244"/>
      <c r="D32" s="244"/>
      <c r="E32" s="244"/>
      <c r="F32" s="244"/>
      <c r="G32" s="1119" t="s">
        <v>492</v>
      </c>
      <c r="H32" s="1120"/>
      <c r="I32" s="1120"/>
      <c r="J32" s="1121"/>
      <c r="K32" s="294">
        <v>660618</v>
      </c>
      <c r="L32" s="294">
        <v>118115</v>
      </c>
      <c r="M32" s="295">
        <v>71330</v>
      </c>
      <c r="N32" s="296">
        <v>65.599999999999994</v>
      </c>
    </row>
    <row r="33" spans="1:16" ht="13.5" customHeight="1">
      <c r="A33" s="248"/>
      <c r="B33" s="244"/>
      <c r="C33" s="244"/>
      <c r="D33" s="244"/>
      <c r="E33" s="244"/>
      <c r="F33" s="244"/>
      <c r="G33" s="1119" t="s">
        <v>493</v>
      </c>
      <c r="H33" s="1120"/>
      <c r="I33" s="1120"/>
      <c r="J33" s="1121"/>
      <c r="K33" s="294" t="s">
        <v>478</v>
      </c>
      <c r="L33" s="294" t="s">
        <v>478</v>
      </c>
      <c r="M33" s="295" t="s">
        <v>478</v>
      </c>
      <c r="N33" s="296" t="s">
        <v>478</v>
      </c>
    </row>
    <row r="34" spans="1:16" ht="27" customHeight="1">
      <c r="A34" s="248"/>
      <c r="B34" s="244"/>
      <c r="C34" s="244"/>
      <c r="D34" s="244"/>
      <c r="E34" s="244"/>
      <c r="F34" s="244"/>
      <c r="G34" s="1119" t="s">
        <v>494</v>
      </c>
      <c r="H34" s="1120"/>
      <c r="I34" s="1120"/>
      <c r="J34" s="1121"/>
      <c r="K34" s="294" t="s">
        <v>478</v>
      </c>
      <c r="L34" s="294" t="s">
        <v>478</v>
      </c>
      <c r="M34" s="295">
        <v>115</v>
      </c>
      <c r="N34" s="296" t="s">
        <v>478</v>
      </c>
    </row>
    <row r="35" spans="1:16" ht="27" customHeight="1">
      <c r="A35" s="248"/>
      <c r="B35" s="244"/>
      <c r="C35" s="244"/>
      <c r="D35" s="244"/>
      <c r="E35" s="244"/>
      <c r="F35" s="244"/>
      <c r="G35" s="1119" t="s">
        <v>495</v>
      </c>
      <c r="H35" s="1120"/>
      <c r="I35" s="1120"/>
      <c r="J35" s="1121"/>
      <c r="K35" s="294">
        <v>165922</v>
      </c>
      <c r="L35" s="294">
        <v>29666</v>
      </c>
      <c r="M35" s="295">
        <v>22776</v>
      </c>
      <c r="N35" s="296">
        <v>30.3</v>
      </c>
    </row>
    <row r="36" spans="1:16" ht="27" customHeight="1">
      <c r="A36" s="248"/>
      <c r="B36" s="244"/>
      <c r="C36" s="244"/>
      <c r="D36" s="244"/>
      <c r="E36" s="244"/>
      <c r="F36" s="244"/>
      <c r="G36" s="1119" t="s">
        <v>496</v>
      </c>
      <c r="H36" s="1120"/>
      <c r="I36" s="1120"/>
      <c r="J36" s="1121"/>
      <c r="K36" s="294">
        <v>171</v>
      </c>
      <c r="L36" s="294">
        <v>31</v>
      </c>
      <c r="M36" s="295">
        <v>4893</v>
      </c>
      <c r="N36" s="296">
        <v>-99.4</v>
      </c>
    </row>
    <row r="37" spans="1:16" ht="13.5" customHeight="1">
      <c r="A37" s="248"/>
      <c r="B37" s="244"/>
      <c r="C37" s="244"/>
      <c r="D37" s="244"/>
      <c r="E37" s="244"/>
      <c r="F37" s="244"/>
      <c r="G37" s="1119" t="s">
        <v>497</v>
      </c>
      <c r="H37" s="1120"/>
      <c r="I37" s="1120"/>
      <c r="J37" s="1121"/>
      <c r="K37" s="294">
        <v>10135</v>
      </c>
      <c r="L37" s="294">
        <v>1812</v>
      </c>
      <c r="M37" s="295">
        <v>1679</v>
      </c>
      <c r="N37" s="296">
        <v>7.9</v>
      </c>
    </row>
    <row r="38" spans="1:16" ht="27" customHeight="1">
      <c r="A38" s="248"/>
      <c r="B38" s="244"/>
      <c r="C38" s="244"/>
      <c r="D38" s="244"/>
      <c r="E38" s="244"/>
      <c r="F38" s="244"/>
      <c r="G38" s="1122" t="s">
        <v>498</v>
      </c>
      <c r="H38" s="1123"/>
      <c r="I38" s="1123"/>
      <c r="J38" s="1124"/>
      <c r="K38" s="297">
        <v>443</v>
      </c>
      <c r="L38" s="297">
        <v>79</v>
      </c>
      <c r="M38" s="298">
        <v>11</v>
      </c>
      <c r="N38" s="299">
        <v>618.20000000000005</v>
      </c>
      <c r="O38" s="293"/>
    </row>
    <row r="39" spans="1:16">
      <c r="A39" s="248"/>
      <c r="B39" s="244"/>
      <c r="C39" s="244"/>
      <c r="D39" s="244"/>
      <c r="E39" s="244"/>
      <c r="F39" s="244"/>
      <c r="G39" s="1122" t="s">
        <v>499</v>
      </c>
      <c r="H39" s="1123"/>
      <c r="I39" s="1123"/>
      <c r="J39" s="1124"/>
      <c r="K39" s="300">
        <v>-54322</v>
      </c>
      <c r="L39" s="300">
        <v>-9712</v>
      </c>
      <c r="M39" s="301">
        <v>-2918</v>
      </c>
      <c r="N39" s="302">
        <v>232.8</v>
      </c>
      <c r="O39" s="293"/>
    </row>
    <row r="40" spans="1:16" ht="27" customHeight="1">
      <c r="A40" s="248"/>
      <c r="B40" s="244"/>
      <c r="C40" s="244"/>
      <c r="D40" s="244"/>
      <c r="E40" s="244"/>
      <c r="F40" s="244"/>
      <c r="G40" s="1119" t="s">
        <v>500</v>
      </c>
      <c r="H40" s="1120"/>
      <c r="I40" s="1120"/>
      <c r="J40" s="1121"/>
      <c r="K40" s="300">
        <v>-574915</v>
      </c>
      <c r="L40" s="300">
        <v>-102792</v>
      </c>
      <c r="M40" s="301">
        <v>-66004</v>
      </c>
      <c r="N40" s="302">
        <v>55.7</v>
      </c>
      <c r="O40" s="293"/>
    </row>
    <row r="41" spans="1:16">
      <c r="A41" s="248"/>
      <c r="B41" s="244"/>
      <c r="C41" s="244"/>
      <c r="D41" s="244"/>
      <c r="E41" s="244"/>
      <c r="F41" s="244"/>
      <c r="G41" s="1125" t="s">
        <v>280</v>
      </c>
      <c r="H41" s="1126"/>
      <c r="I41" s="1126"/>
      <c r="J41" s="1127"/>
      <c r="K41" s="294">
        <v>208052</v>
      </c>
      <c r="L41" s="300">
        <v>37199</v>
      </c>
      <c r="M41" s="301">
        <v>31882</v>
      </c>
      <c r="N41" s="302">
        <v>16.7</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2" t="s">
        <v>469</v>
      </c>
      <c r="J49" s="1114" t="s">
        <v>504</v>
      </c>
      <c r="K49" s="1115"/>
      <c r="L49" s="1115"/>
      <c r="M49" s="1115"/>
      <c r="N49" s="1116"/>
    </row>
    <row r="50" spans="1:14">
      <c r="A50" s="248"/>
      <c r="B50" s="244"/>
      <c r="C50" s="244"/>
      <c r="D50" s="244"/>
      <c r="E50" s="244"/>
      <c r="F50" s="244"/>
      <c r="G50" s="312"/>
      <c r="H50" s="313"/>
      <c r="I50" s="1113"/>
      <c r="J50" s="314" t="s">
        <v>505</v>
      </c>
      <c r="K50" s="315" t="s">
        <v>506</v>
      </c>
      <c r="L50" s="316" t="s">
        <v>507</v>
      </c>
      <c r="M50" s="317" t="s">
        <v>508</v>
      </c>
      <c r="N50" s="318" t="s">
        <v>509</v>
      </c>
    </row>
    <row r="51" spans="1:14">
      <c r="A51" s="248"/>
      <c r="B51" s="244"/>
      <c r="C51" s="244"/>
      <c r="D51" s="244"/>
      <c r="E51" s="244"/>
      <c r="F51" s="244"/>
      <c r="G51" s="310" t="s">
        <v>510</v>
      </c>
      <c r="H51" s="311"/>
      <c r="I51" s="319">
        <v>961402</v>
      </c>
      <c r="J51" s="320">
        <v>159701</v>
      </c>
      <c r="K51" s="321">
        <v>149.5</v>
      </c>
      <c r="L51" s="322">
        <v>109926</v>
      </c>
      <c r="M51" s="323">
        <v>68.2</v>
      </c>
      <c r="N51" s="324">
        <v>81.3</v>
      </c>
    </row>
    <row r="52" spans="1:14">
      <c r="A52" s="248"/>
      <c r="B52" s="244"/>
      <c r="C52" s="244"/>
      <c r="D52" s="244"/>
      <c r="E52" s="244"/>
      <c r="F52" s="244"/>
      <c r="G52" s="325"/>
      <c r="H52" s="326" t="s">
        <v>511</v>
      </c>
      <c r="I52" s="327">
        <v>800001</v>
      </c>
      <c r="J52" s="328">
        <v>132891</v>
      </c>
      <c r="K52" s="329">
        <v>171.1</v>
      </c>
      <c r="L52" s="330">
        <v>64844</v>
      </c>
      <c r="M52" s="331">
        <v>57.7</v>
      </c>
      <c r="N52" s="332">
        <v>113.4</v>
      </c>
    </row>
    <row r="53" spans="1:14">
      <c r="A53" s="248"/>
      <c r="B53" s="244"/>
      <c r="C53" s="244"/>
      <c r="D53" s="244"/>
      <c r="E53" s="244"/>
      <c r="F53" s="244"/>
      <c r="G53" s="310" t="s">
        <v>512</v>
      </c>
      <c r="H53" s="311"/>
      <c r="I53" s="319">
        <v>742238</v>
      </c>
      <c r="J53" s="320">
        <v>125974</v>
      </c>
      <c r="K53" s="321">
        <v>-21.1</v>
      </c>
      <c r="L53" s="322">
        <v>133616</v>
      </c>
      <c r="M53" s="323">
        <v>21.6</v>
      </c>
      <c r="N53" s="324">
        <v>-42.7</v>
      </c>
    </row>
    <row r="54" spans="1:14">
      <c r="A54" s="248"/>
      <c r="B54" s="244"/>
      <c r="C54" s="244"/>
      <c r="D54" s="244"/>
      <c r="E54" s="244"/>
      <c r="F54" s="244"/>
      <c r="G54" s="325"/>
      <c r="H54" s="326" t="s">
        <v>511</v>
      </c>
      <c r="I54" s="327">
        <v>415629</v>
      </c>
      <c r="J54" s="328">
        <v>70541</v>
      </c>
      <c r="K54" s="329">
        <v>-46.9</v>
      </c>
      <c r="L54" s="330">
        <v>57933</v>
      </c>
      <c r="M54" s="331">
        <v>-10.7</v>
      </c>
      <c r="N54" s="332">
        <v>-36.200000000000003</v>
      </c>
    </row>
    <row r="55" spans="1:14">
      <c r="A55" s="248"/>
      <c r="B55" s="244"/>
      <c r="C55" s="244"/>
      <c r="D55" s="244"/>
      <c r="E55" s="244"/>
      <c r="F55" s="244"/>
      <c r="G55" s="310" t="s">
        <v>513</v>
      </c>
      <c r="H55" s="311"/>
      <c r="I55" s="319">
        <v>826473</v>
      </c>
      <c r="J55" s="320">
        <v>143187</v>
      </c>
      <c r="K55" s="321">
        <v>13.7</v>
      </c>
      <c r="L55" s="322">
        <v>96333</v>
      </c>
      <c r="M55" s="323">
        <v>-27.9</v>
      </c>
      <c r="N55" s="324">
        <v>41.6</v>
      </c>
    </row>
    <row r="56" spans="1:14">
      <c r="A56" s="248"/>
      <c r="B56" s="244"/>
      <c r="C56" s="244"/>
      <c r="D56" s="244"/>
      <c r="E56" s="244"/>
      <c r="F56" s="244"/>
      <c r="G56" s="325"/>
      <c r="H56" s="326" t="s">
        <v>511</v>
      </c>
      <c r="I56" s="327">
        <v>702936</v>
      </c>
      <c r="J56" s="328">
        <v>121784</v>
      </c>
      <c r="K56" s="329">
        <v>72.599999999999994</v>
      </c>
      <c r="L56" s="330">
        <v>57060</v>
      </c>
      <c r="M56" s="331">
        <v>-1.5</v>
      </c>
      <c r="N56" s="332">
        <v>74.099999999999994</v>
      </c>
    </row>
    <row r="57" spans="1:14">
      <c r="A57" s="248"/>
      <c r="B57" s="244"/>
      <c r="C57" s="244"/>
      <c r="D57" s="244"/>
      <c r="E57" s="244"/>
      <c r="F57" s="244"/>
      <c r="G57" s="310" t="s">
        <v>514</v>
      </c>
      <c r="H57" s="311"/>
      <c r="I57" s="319">
        <v>591329</v>
      </c>
      <c r="J57" s="320">
        <v>104291</v>
      </c>
      <c r="K57" s="321">
        <v>-27.2</v>
      </c>
      <c r="L57" s="322">
        <v>117673</v>
      </c>
      <c r="M57" s="323">
        <v>22.2</v>
      </c>
      <c r="N57" s="324">
        <v>-49.4</v>
      </c>
    </row>
    <row r="58" spans="1:14">
      <c r="A58" s="248"/>
      <c r="B58" s="244"/>
      <c r="C58" s="244"/>
      <c r="D58" s="244"/>
      <c r="E58" s="244"/>
      <c r="F58" s="244"/>
      <c r="G58" s="325"/>
      <c r="H58" s="326" t="s">
        <v>511</v>
      </c>
      <c r="I58" s="327">
        <v>411348</v>
      </c>
      <c r="J58" s="328">
        <v>72548</v>
      </c>
      <c r="K58" s="329">
        <v>-40.4</v>
      </c>
      <c r="L58" s="330">
        <v>62359</v>
      </c>
      <c r="M58" s="331">
        <v>9.3000000000000007</v>
      </c>
      <c r="N58" s="332">
        <v>-49.7</v>
      </c>
    </row>
    <row r="59" spans="1:14">
      <c r="A59" s="248"/>
      <c r="B59" s="244"/>
      <c r="C59" s="244"/>
      <c r="D59" s="244"/>
      <c r="E59" s="244"/>
      <c r="F59" s="244"/>
      <c r="G59" s="310" t="s">
        <v>515</v>
      </c>
      <c r="H59" s="311"/>
      <c r="I59" s="319">
        <v>879771</v>
      </c>
      <c r="J59" s="320">
        <v>157299</v>
      </c>
      <c r="K59" s="321">
        <v>50.8</v>
      </c>
      <c r="L59" s="322">
        <v>118223</v>
      </c>
      <c r="M59" s="323">
        <v>0.5</v>
      </c>
      <c r="N59" s="324">
        <v>50.3</v>
      </c>
    </row>
    <row r="60" spans="1:14">
      <c r="A60" s="248"/>
      <c r="B60" s="244"/>
      <c r="C60" s="244"/>
      <c r="D60" s="244"/>
      <c r="E60" s="244"/>
      <c r="F60" s="244"/>
      <c r="G60" s="325"/>
      <c r="H60" s="326" t="s">
        <v>511</v>
      </c>
      <c r="I60" s="333">
        <v>493324</v>
      </c>
      <c r="J60" s="328">
        <v>88204</v>
      </c>
      <c r="K60" s="329">
        <v>21.6</v>
      </c>
      <c r="L60" s="330">
        <v>57106</v>
      </c>
      <c r="M60" s="331">
        <v>-8.4</v>
      </c>
      <c r="N60" s="332">
        <v>30</v>
      </c>
    </row>
    <row r="61" spans="1:14">
      <c r="A61" s="248"/>
      <c r="B61" s="244"/>
      <c r="C61" s="244"/>
      <c r="D61" s="244"/>
      <c r="E61" s="244"/>
      <c r="F61" s="244"/>
      <c r="G61" s="310" t="s">
        <v>516</v>
      </c>
      <c r="H61" s="334"/>
      <c r="I61" s="335">
        <v>800243</v>
      </c>
      <c r="J61" s="336">
        <v>138090</v>
      </c>
      <c r="K61" s="337">
        <v>33.1</v>
      </c>
      <c r="L61" s="338">
        <v>115154</v>
      </c>
      <c r="M61" s="339">
        <v>16.899999999999999</v>
      </c>
      <c r="N61" s="324">
        <v>16.2</v>
      </c>
    </row>
    <row r="62" spans="1:14">
      <c r="A62" s="248"/>
      <c r="B62" s="244"/>
      <c r="C62" s="244"/>
      <c r="D62" s="244"/>
      <c r="E62" s="244"/>
      <c r="F62" s="244"/>
      <c r="G62" s="325"/>
      <c r="H62" s="326" t="s">
        <v>511</v>
      </c>
      <c r="I62" s="327">
        <v>564648</v>
      </c>
      <c r="J62" s="328">
        <v>97194</v>
      </c>
      <c r="K62" s="329">
        <v>35.6</v>
      </c>
      <c r="L62" s="330">
        <v>59860</v>
      </c>
      <c r="M62" s="331">
        <v>9.3000000000000007</v>
      </c>
      <c r="N62" s="332">
        <v>26.3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7" t="s">
        <v>3</v>
      </c>
      <c r="D47" s="1137"/>
      <c r="E47" s="1138"/>
      <c r="F47" s="11">
        <v>75.63</v>
      </c>
      <c r="G47" s="12">
        <v>87.06</v>
      </c>
      <c r="H47" s="12">
        <v>106.03</v>
      </c>
      <c r="I47" s="12">
        <v>112.63</v>
      </c>
      <c r="J47" s="13">
        <v>113.71</v>
      </c>
    </row>
    <row r="48" spans="2:10" ht="57.75" customHeight="1">
      <c r="B48" s="14"/>
      <c r="C48" s="1139" t="s">
        <v>4</v>
      </c>
      <c r="D48" s="1139"/>
      <c r="E48" s="1140"/>
      <c r="F48" s="15">
        <v>2.8</v>
      </c>
      <c r="G48" s="16">
        <v>4.1500000000000004</v>
      </c>
      <c r="H48" s="16">
        <v>3.92</v>
      </c>
      <c r="I48" s="16">
        <v>4.1100000000000003</v>
      </c>
      <c r="J48" s="17">
        <v>4.4800000000000004</v>
      </c>
    </row>
    <row r="49" spans="2:10" ht="57.75" customHeight="1" thickBot="1">
      <c r="B49" s="18"/>
      <c r="C49" s="1141" t="s">
        <v>5</v>
      </c>
      <c r="D49" s="1141"/>
      <c r="E49" s="1142"/>
      <c r="F49" s="19">
        <v>11.91</v>
      </c>
      <c r="G49" s="20">
        <v>14.34</v>
      </c>
      <c r="H49" s="20">
        <v>12.97</v>
      </c>
      <c r="I49" s="20">
        <v>8.39</v>
      </c>
      <c r="J49" s="21">
        <v>0.79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9" t="s">
        <v>523</v>
      </c>
      <c r="D34" s="1149"/>
      <c r="E34" s="1150"/>
      <c r="F34" s="32">
        <v>10.01</v>
      </c>
      <c r="G34" s="33">
        <v>10.23</v>
      </c>
      <c r="H34" s="33">
        <v>10.77</v>
      </c>
      <c r="I34" s="33">
        <v>10.16</v>
      </c>
      <c r="J34" s="34">
        <v>10.37</v>
      </c>
      <c r="K34" s="22"/>
      <c r="L34" s="22"/>
      <c r="M34" s="22"/>
      <c r="N34" s="22"/>
      <c r="O34" s="22"/>
      <c r="P34" s="22"/>
    </row>
    <row r="35" spans="1:16" ht="39" customHeight="1">
      <c r="A35" s="22"/>
      <c r="B35" s="35"/>
      <c r="C35" s="1143" t="s">
        <v>524</v>
      </c>
      <c r="D35" s="1144"/>
      <c r="E35" s="1145"/>
      <c r="F35" s="36">
        <v>2.8</v>
      </c>
      <c r="G35" s="37">
        <v>4.1500000000000004</v>
      </c>
      <c r="H35" s="37">
        <v>3.92</v>
      </c>
      <c r="I35" s="37">
        <v>4.1100000000000003</v>
      </c>
      <c r="J35" s="38">
        <v>4.4800000000000004</v>
      </c>
      <c r="K35" s="22"/>
      <c r="L35" s="22"/>
      <c r="M35" s="22"/>
      <c r="N35" s="22"/>
      <c r="O35" s="22"/>
      <c r="P35" s="22"/>
    </row>
    <row r="36" spans="1:16" ht="39" customHeight="1">
      <c r="A36" s="22"/>
      <c r="B36" s="35"/>
      <c r="C36" s="1143" t="s">
        <v>525</v>
      </c>
      <c r="D36" s="1144"/>
      <c r="E36" s="1145"/>
      <c r="F36" s="36">
        <v>0.68</v>
      </c>
      <c r="G36" s="37">
        <v>0.65</v>
      </c>
      <c r="H36" s="37">
        <v>2.52</v>
      </c>
      <c r="I36" s="37">
        <v>0.21</v>
      </c>
      <c r="J36" s="38">
        <v>0.74</v>
      </c>
      <c r="K36" s="22"/>
      <c r="L36" s="22"/>
      <c r="M36" s="22"/>
      <c r="N36" s="22"/>
      <c r="O36" s="22"/>
      <c r="P36" s="22"/>
    </row>
    <row r="37" spans="1:16" ht="39" customHeight="1">
      <c r="A37" s="22"/>
      <c r="B37" s="35"/>
      <c r="C37" s="1143" t="s">
        <v>526</v>
      </c>
      <c r="D37" s="1144"/>
      <c r="E37" s="1145"/>
      <c r="F37" s="36">
        <v>0.19</v>
      </c>
      <c r="G37" s="37">
        <v>0.42</v>
      </c>
      <c r="H37" s="37">
        <v>0.09</v>
      </c>
      <c r="I37" s="37">
        <v>0.44</v>
      </c>
      <c r="J37" s="38">
        <v>0.11</v>
      </c>
      <c r="K37" s="22"/>
      <c r="L37" s="22"/>
      <c r="M37" s="22"/>
      <c r="N37" s="22"/>
      <c r="O37" s="22"/>
      <c r="P37" s="22"/>
    </row>
    <row r="38" spans="1:16" ht="39" customHeight="1">
      <c r="A38" s="22"/>
      <c r="B38" s="35"/>
      <c r="C38" s="1143" t="s">
        <v>527</v>
      </c>
      <c r="D38" s="1144"/>
      <c r="E38" s="1145"/>
      <c r="F38" s="36">
        <v>7.0000000000000007E-2</v>
      </c>
      <c r="G38" s="37">
        <v>0.02</v>
      </c>
      <c r="H38" s="37">
        <v>0.01</v>
      </c>
      <c r="I38" s="37">
        <v>0.01</v>
      </c>
      <c r="J38" s="38">
        <v>0.03</v>
      </c>
      <c r="K38" s="22"/>
      <c r="L38" s="22"/>
      <c r="M38" s="22"/>
      <c r="N38" s="22"/>
      <c r="O38" s="22"/>
      <c r="P38" s="22"/>
    </row>
    <row r="39" spans="1:16" ht="39" customHeight="1">
      <c r="A39" s="22"/>
      <c r="B39" s="35"/>
      <c r="C39" s="1143" t="s">
        <v>528</v>
      </c>
      <c r="D39" s="1144"/>
      <c r="E39" s="1145"/>
      <c r="F39" s="36">
        <v>0</v>
      </c>
      <c r="G39" s="37">
        <v>0</v>
      </c>
      <c r="H39" s="37">
        <v>0</v>
      </c>
      <c r="I39" s="37">
        <v>0</v>
      </c>
      <c r="J39" s="38">
        <v>0</v>
      </c>
      <c r="K39" s="22"/>
      <c r="L39" s="22"/>
      <c r="M39" s="22"/>
      <c r="N39" s="22"/>
      <c r="O39" s="22"/>
      <c r="P39" s="22"/>
    </row>
    <row r="40" spans="1:16" ht="39" customHeight="1">
      <c r="A40" s="22"/>
      <c r="B40" s="35"/>
      <c r="C40" s="1143" t="s">
        <v>529</v>
      </c>
      <c r="D40" s="1144"/>
      <c r="E40" s="1145"/>
      <c r="F40" s="36">
        <v>0</v>
      </c>
      <c r="G40" s="37">
        <v>0</v>
      </c>
      <c r="H40" s="37">
        <v>0</v>
      </c>
      <c r="I40" s="37">
        <v>0</v>
      </c>
      <c r="J40" s="38">
        <v>0</v>
      </c>
      <c r="K40" s="22"/>
      <c r="L40" s="22"/>
      <c r="M40" s="22"/>
      <c r="N40" s="22"/>
      <c r="O40" s="22"/>
      <c r="P40" s="22"/>
    </row>
    <row r="41" spans="1:16" ht="39" customHeight="1">
      <c r="A41" s="22"/>
      <c r="B41" s="35"/>
      <c r="C41" s="1143" t="s">
        <v>530</v>
      </c>
      <c r="D41" s="1144"/>
      <c r="E41" s="1145"/>
      <c r="F41" s="36">
        <v>0</v>
      </c>
      <c r="G41" s="37">
        <v>0</v>
      </c>
      <c r="H41" s="37">
        <v>0</v>
      </c>
      <c r="I41" s="37">
        <v>0</v>
      </c>
      <c r="J41" s="38">
        <v>0</v>
      </c>
      <c r="K41" s="22"/>
      <c r="L41" s="22"/>
      <c r="M41" s="22"/>
      <c r="N41" s="22"/>
      <c r="O41" s="22"/>
      <c r="P41" s="22"/>
    </row>
    <row r="42" spans="1:16" ht="39" customHeight="1">
      <c r="A42" s="22"/>
      <c r="B42" s="39"/>
      <c r="C42" s="1143" t="s">
        <v>531</v>
      </c>
      <c r="D42" s="1144"/>
      <c r="E42" s="1145"/>
      <c r="F42" s="36" t="s">
        <v>478</v>
      </c>
      <c r="G42" s="37" t="s">
        <v>478</v>
      </c>
      <c r="H42" s="37" t="s">
        <v>478</v>
      </c>
      <c r="I42" s="37" t="s">
        <v>478</v>
      </c>
      <c r="J42" s="38" t="s">
        <v>478</v>
      </c>
      <c r="K42" s="22"/>
      <c r="L42" s="22"/>
      <c r="M42" s="22"/>
      <c r="N42" s="22"/>
      <c r="O42" s="22"/>
      <c r="P42" s="22"/>
    </row>
    <row r="43" spans="1:16" ht="39" customHeight="1" thickBot="1">
      <c r="A43" s="22"/>
      <c r="B43" s="40"/>
      <c r="C43" s="1146" t="s">
        <v>532</v>
      </c>
      <c r="D43" s="1147"/>
      <c r="E43" s="1148"/>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9" t="s">
        <v>11</v>
      </c>
      <c r="C45" s="1160"/>
      <c r="D45" s="58"/>
      <c r="E45" s="1165" t="s">
        <v>12</v>
      </c>
      <c r="F45" s="1165"/>
      <c r="G45" s="1165"/>
      <c r="H45" s="1165"/>
      <c r="I45" s="1165"/>
      <c r="J45" s="1166"/>
      <c r="K45" s="59">
        <v>758</v>
      </c>
      <c r="L45" s="60">
        <v>761</v>
      </c>
      <c r="M45" s="60">
        <v>685</v>
      </c>
      <c r="N45" s="60">
        <v>668</v>
      </c>
      <c r="O45" s="61">
        <v>661</v>
      </c>
      <c r="P45" s="48"/>
      <c r="Q45" s="48"/>
      <c r="R45" s="48"/>
      <c r="S45" s="48"/>
      <c r="T45" s="48"/>
      <c r="U45" s="48"/>
    </row>
    <row r="46" spans="1:21" ht="30.75" customHeight="1">
      <c r="A46" s="48"/>
      <c r="B46" s="1161"/>
      <c r="C46" s="1162"/>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c r="A47" s="48"/>
      <c r="B47" s="1161"/>
      <c r="C47" s="1162"/>
      <c r="D47" s="62"/>
      <c r="E47" s="1153" t="s">
        <v>14</v>
      </c>
      <c r="F47" s="1153"/>
      <c r="G47" s="1153"/>
      <c r="H47" s="1153"/>
      <c r="I47" s="1153"/>
      <c r="J47" s="1154"/>
      <c r="K47" s="63" t="s">
        <v>478</v>
      </c>
      <c r="L47" s="64" t="s">
        <v>478</v>
      </c>
      <c r="M47" s="64" t="s">
        <v>478</v>
      </c>
      <c r="N47" s="64" t="s">
        <v>478</v>
      </c>
      <c r="O47" s="65" t="s">
        <v>478</v>
      </c>
      <c r="P47" s="48"/>
      <c r="Q47" s="48"/>
      <c r="R47" s="48"/>
      <c r="S47" s="48"/>
      <c r="T47" s="48"/>
      <c r="U47" s="48"/>
    </row>
    <row r="48" spans="1:21" ht="30.75" customHeight="1">
      <c r="A48" s="48"/>
      <c r="B48" s="1161"/>
      <c r="C48" s="1162"/>
      <c r="D48" s="62"/>
      <c r="E48" s="1153" t="s">
        <v>15</v>
      </c>
      <c r="F48" s="1153"/>
      <c r="G48" s="1153"/>
      <c r="H48" s="1153"/>
      <c r="I48" s="1153"/>
      <c r="J48" s="1154"/>
      <c r="K48" s="63">
        <v>178</v>
      </c>
      <c r="L48" s="64">
        <v>180</v>
      </c>
      <c r="M48" s="64">
        <v>178</v>
      </c>
      <c r="N48" s="64">
        <v>164</v>
      </c>
      <c r="O48" s="65">
        <v>166</v>
      </c>
      <c r="P48" s="48"/>
      <c r="Q48" s="48"/>
      <c r="R48" s="48"/>
      <c r="S48" s="48"/>
      <c r="T48" s="48"/>
      <c r="U48" s="48"/>
    </row>
    <row r="49" spans="1:21" ht="30.75" customHeight="1">
      <c r="A49" s="48"/>
      <c r="B49" s="1161"/>
      <c r="C49" s="1162"/>
      <c r="D49" s="62"/>
      <c r="E49" s="1153" t="s">
        <v>16</v>
      </c>
      <c r="F49" s="1153"/>
      <c r="G49" s="1153"/>
      <c r="H49" s="1153"/>
      <c r="I49" s="1153"/>
      <c r="J49" s="1154"/>
      <c r="K49" s="63">
        <v>36</v>
      </c>
      <c r="L49" s="64">
        <v>27</v>
      </c>
      <c r="M49" s="64">
        <v>0</v>
      </c>
      <c r="N49" s="64">
        <v>0</v>
      </c>
      <c r="O49" s="65">
        <v>0</v>
      </c>
      <c r="P49" s="48"/>
      <c r="Q49" s="48"/>
      <c r="R49" s="48"/>
      <c r="S49" s="48"/>
      <c r="T49" s="48"/>
      <c r="U49" s="48"/>
    </row>
    <row r="50" spans="1:21" ht="30.75" customHeight="1">
      <c r="A50" s="48"/>
      <c r="B50" s="1161"/>
      <c r="C50" s="1162"/>
      <c r="D50" s="62"/>
      <c r="E50" s="1153" t="s">
        <v>17</v>
      </c>
      <c r="F50" s="1153"/>
      <c r="G50" s="1153"/>
      <c r="H50" s="1153"/>
      <c r="I50" s="1153"/>
      <c r="J50" s="1154"/>
      <c r="K50" s="63">
        <v>25</v>
      </c>
      <c r="L50" s="64">
        <v>22</v>
      </c>
      <c r="M50" s="64">
        <v>17</v>
      </c>
      <c r="N50" s="64">
        <v>15</v>
      </c>
      <c r="O50" s="65">
        <v>10</v>
      </c>
      <c r="P50" s="48"/>
      <c r="Q50" s="48"/>
      <c r="R50" s="48"/>
      <c r="S50" s="48"/>
      <c r="T50" s="48"/>
      <c r="U50" s="48"/>
    </row>
    <row r="51" spans="1:21" ht="30.75" customHeight="1">
      <c r="A51" s="48"/>
      <c r="B51" s="1163"/>
      <c r="C51" s="1164"/>
      <c r="D51" s="66"/>
      <c r="E51" s="1153" t="s">
        <v>18</v>
      </c>
      <c r="F51" s="1153"/>
      <c r="G51" s="1153"/>
      <c r="H51" s="1153"/>
      <c r="I51" s="1153"/>
      <c r="J51" s="1154"/>
      <c r="K51" s="63">
        <v>1</v>
      </c>
      <c r="L51" s="64">
        <v>0</v>
      </c>
      <c r="M51" s="64">
        <v>1</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647</v>
      </c>
      <c r="L52" s="64">
        <v>658</v>
      </c>
      <c r="M52" s="64">
        <v>612</v>
      </c>
      <c r="N52" s="64">
        <v>615</v>
      </c>
      <c r="O52" s="65">
        <v>628</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351</v>
      </c>
      <c r="L53" s="69">
        <v>332</v>
      </c>
      <c r="M53" s="69">
        <v>269</v>
      </c>
      <c r="N53" s="69">
        <v>232</v>
      </c>
      <c r="O53" s="70">
        <v>209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2015-04-16T14:59:52Z</cp:lastPrinted>
  <dcterms:created xsi:type="dcterms:W3CDTF">2015-02-17T05:45:17Z</dcterms:created>
  <dcterms:modified xsi:type="dcterms:W3CDTF">2015-04-16T15:04:49Z</dcterms:modified>
  <cp:category/>
</cp:coreProperties>
</file>