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28" windowWidth="14820" windowHeight="9000" activeTab="0"/>
  </bookViews>
  <sheets>
    <sheet name="09_国勢調査による年齢階層別人口" sheetId="1" r:id="rId1"/>
  </sheets>
  <definedNames>
    <definedName name="_xlnm.Print_Area" localSheetId="0">'09_国勢調査による年齢階層別人口'!$A$1:$R$35</definedName>
  </definedNames>
  <calcPr fullCalcOnLoad="1"/>
</workbook>
</file>

<file path=xl/sharedStrings.xml><?xml version="1.0" encoding="utf-8"?>
<sst xmlns="http://schemas.openxmlformats.org/spreadsheetml/2006/main" count="67" uniqueCount="52">
  <si>
    <t>地　域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</si>
  <si>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</si>
  <si>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</si>
  <si>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</si>
  <si>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</si>
  <si>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</si>
  <si>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</si>
  <si>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</si>
  <si>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</si>
  <si>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</si>
  <si>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</si>
  <si>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</si>
  <si>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</si>
  <si>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</si>
  <si>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</si>
  <si>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</si>
  <si>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</si>
  <si>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</si>
  <si>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北海道</t>
  </si>
  <si>
    <t>江差町</t>
  </si>
  <si>
    <t>上ノ国町</t>
  </si>
  <si>
    <t>厚沢部町</t>
  </si>
  <si>
    <t>乙部町</t>
  </si>
  <si>
    <t>奥尻町</t>
  </si>
  <si>
    <t>今金町</t>
  </si>
  <si>
    <t>80～84歳</t>
  </si>
  <si>
    <t>85～89歳</t>
  </si>
  <si>
    <t>90～94歳</t>
  </si>
  <si>
    <t>95～99歳</t>
  </si>
  <si>
    <t>100歳</t>
  </si>
  <si>
    <t>年齢不詳</t>
  </si>
  <si>
    <t>年少人口</t>
  </si>
  <si>
    <t>生産年齢人口</t>
  </si>
  <si>
    <t>老年人口</t>
  </si>
  <si>
    <t>従属人口</t>
  </si>
  <si>
    <t>老年化</t>
  </si>
  <si>
    <t>以上</t>
  </si>
  <si>
    <t>（０～14歳）</t>
  </si>
  <si>
    <t>（15～64歳）</t>
  </si>
  <si>
    <t>（65歳以上）</t>
  </si>
  <si>
    <t>指数</t>
  </si>
  <si>
    <t>【摘要】　　総数には年齢不詳を含む。</t>
  </si>
  <si>
    <t>　　　　　　年少人口指数＝年少人口÷生産年齢人口×100</t>
  </si>
  <si>
    <t>　　　　　　老年人口指数＝老年人口÷生産年齢人口×100</t>
  </si>
  <si>
    <t>　　　　　　従属人口指数＝（年少人口＋老年人口）÷生産年齢人口×100</t>
  </si>
  <si>
    <t>　　　　　　老年化指数＝老年人口÷年少人口×100</t>
  </si>
  <si>
    <t>（単位：人、％）</t>
  </si>
  <si>
    <t>せたな町</t>
  </si>
  <si>
    <t>檜山振興局</t>
  </si>
  <si>
    <t>９　平成２７年国勢調査による年齢階層別人口</t>
  </si>
  <si>
    <t>【出典】　平成27年国勢調査人口等基本集計（総務省統計局）</t>
  </si>
  <si>
    <t>【調査日（年）】　平成２７年１０月１日現在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</si>
</sst>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</numFmts>
  <fonts count="46">
    <font>
      <sz val="10"/>
      <color indexed="8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/>
    </xf>
    <xf numFmtId="3" fontId="7" fillId="34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3" fontId="7" fillId="34" borderId="11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Alignment="1">
      <alignment vertical="center"/>
    </xf>
    <xf numFmtId="0" fontId="0" fillId="34" borderId="0" xfId="0" applyFont="1" applyFill="1" applyAlignment="1">
      <alignment vertical="top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/>
    </xf>
    <xf numFmtId="3" fontId="7" fillId="34" borderId="16" xfId="0" applyNumberFormat="1" applyFont="1" applyFill="1" applyBorder="1" applyAlignment="1">
      <alignment vertical="center"/>
    </xf>
    <xf numFmtId="176" fontId="7" fillId="34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" fontId="7" fillId="34" borderId="15" xfId="0" applyNumberFormat="1" applyFont="1" applyFill="1" applyBorder="1" applyAlignment="1">
      <alignment vertical="center"/>
    </xf>
    <xf numFmtId="176" fontId="7" fillId="34" borderId="11" xfId="0" applyNumberFormat="1" applyFont="1" applyFill="1" applyBorder="1" applyAlignment="1">
      <alignment vertical="center"/>
    </xf>
    <xf numFmtId="3" fontId="6" fillId="34" borderId="15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3" fontId="7" fillId="34" borderId="17" xfId="0" applyNumberFormat="1" applyFont="1" applyFill="1" applyBorder="1" applyAlignment="1">
      <alignment vertical="center"/>
    </xf>
    <xf numFmtId="3" fontId="7" fillId="34" borderId="0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/>
    </xf>
    <xf numFmtId="3" fontId="7" fillId="34" borderId="18" xfId="0" applyNumberFormat="1" applyFont="1" applyFill="1" applyBorder="1" applyAlignment="1">
      <alignment vertical="center"/>
    </xf>
    <xf numFmtId="3" fontId="7" fillId="34" borderId="19" xfId="0" applyNumberFormat="1" applyFont="1" applyFill="1" applyBorder="1" applyAlignment="1">
      <alignment vertical="center"/>
    </xf>
    <xf numFmtId="3" fontId="6" fillId="34" borderId="19" xfId="0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top"/>
    </xf>
    <xf numFmtId="176" fontId="7" fillId="34" borderId="18" xfId="0" applyNumberFormat="1" applyFont="1" applyFill="1" applyBorder="1" applyAlignment="1">
      <alignment vertical="center"/>
    </xf>
    <xf numFmtId="176" fontId="7" fillId="34" borderId="19" xfId="0" applyNumberFormat="1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6" fillId="34" borderId="22" xfId="0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vertical="center"/>
    </xf>
    <xf numFmtId="3" fontId="7" fillId="34" borderId="2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41" fontId="6" fillId="34" borderId="11" xfId="0" applyNumberFormat="1" applyFont="1" applyFill="1" applyBorder="1" applyAlignment="1">
      <alignment horizontal="right" vertical="center"/>
    </xf>
    <xf numFmtId="41" fontId="6" fillId="34" borderId="0" xfId="0" applyNumberFormat="1" applyFont="1" applyFill="1" applyBorder="1" applyAlignment="1">
      <alignment horizontal="right" vertical="center"/>
    </xf>
    <xf numFmtId="176" fontId="6" fillId="34" borderId="25" xfId="0" applyNumberFormat="1" applyFont="1" applyFill="1" applyBorder="1" applyAlignment="1">
      <alignment vertical="center"/>
    </xf>
    <xf numFmtId="176" fontId="6" fillId="34" borderId="26" xfId="0" applyNumberFormat="1" applyFont="1" applyFill="1" applyBorder="1" applyAlignment="1">
      <alignment vertical="center"/>
    </xf>
    <xf numFmtId="0" fontId="0" fillId="33" borderId="0" xfId="0" applyFill="1" applyAlignment="1">
      <alignment horizontal="right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distributed" vertical="center"/>
    </xf>
    <xf numFmtId="0" fontId="7" fillId="34" borderId="28" xfId="0" applyFont="1" applyFill="1" applyBorder="1" applyAlignment="1">
      <alignment horizontal="distributed" vertical="center"/>
    </xf>
    <xf numFmtId="0" fontId="6" fillId="34" borderId="28" xfId="0" applyFont="1" applyFill="1" applyBorder="1" applyAlignment="1">
      <alignment horizontal="distributed" vertical="center"/>
    </xf>
    <xf numFmtId="177" fontId="11" fillId="0" borderId="24" xfId="55" applyNumberFormat="1" applyFont="1" applyBorder="1" applyAlignment="1">
      <alignment horizontal="right" vertical="center"/>
      <protection/>
    </xf>
    <xf numFmtId="177" fontId="11" fillId="0" borderId="30" xfId="55" applyNumberFormat="1" applyFont="1" applyBorder="1" applyAlignment="1">
      <alignment horizontal="right" vertical="center"/>
      <protection/>
    </xf>
    <xf numFmtId="177" fontId="11" fillId="0" borderId="31" xfId="55" applyNumberFormat="1" applyFont="1" applyBorder="1" applyAlignment="1">
      <alignment horizontal="right" vertical="center"/>
      <protection/>
    </xf>
    <xf numFmtId="0" fontId="6" fillId="33" borderId="0" xfId="0" applyFont="1" applyFill="1" applyBorder="1" applyAlignment="1">
      <alignment vertical="center"/>
    </xf>
    <xf numFmtId="3" fontId="6" fillId="34" borderId="15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  <xf numFmtId="176" fontId="6" fillId="34" borderId="19" xfId="0" applyNumberFormat="1" applyFont="1" applyFill="1" applyBorder="1" applyAlignment="1">
      <alignment vertical="center"/>
    </xf>
    <xf numFmtId="176" fontId="6" fillId="34" borderId="32" xfId="0" applyNumberFormat="1" applyFont="1" applyFill="1" applyBorder="1" applyAlignment="1">
      <alignment vertical="center"/>
    </xf>
    <xf numFmtId="176" fontId="6" fillId="34" borderId="30" xfId="0" applyNumberFormat="1" applyFont="1" applyFill="1" applyBorder="1" applyAlignment="1">
      <alignment vertical="center"/>
    </xf>
    <xf numFmtId="176" fontId="6" fillId="34" borderId="33" xfId="0" applyNumberFormat="1" applyFont="1" applyFill="1" applyBorder="1" applyAlignment="1">
      <alignment vertical="center"/>
    </xf>
    <xf numFmtId="3" fontId="6" fillId="34" borderId="19" xfId="0" applyNumberFormat="1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3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showOutlineSymbol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.8515625" style="1" customWidth="1"/>
    <col min="2" max="2" width="13.00390625" style="48" customWidth="1"/>
    <col min="3" max="3" width="1.7109375" style="1" customWidth="1"/>
    <col min="4" max="4" width="12.28125" style="1" customWidth="1"/>
    <col min="5" max="8" width="8.7109375" style="1" customWidth="1"/>
    <col min="9" max="14" width="9.7109375" style="1" customWidth="1"/>
    <col min="15" max="20" width="8.7109375" style="1" customWidth="1"/>
    <col min="21" max="22" width="7.7109375" style="1" customWidth="1"/>
    <col min="23" max="30" width="9.7109375" style="1" customWidth="1"/>
    <col min="31" max="16384" width="9.140625" style="1" customWidth="1"/>
  </cols>
  <sheetData>
    <row r="1" spans="1:20" ht="21.75" customHeight="1">
      <c r="A1" s="2"/>
      <c r="B1" s="42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</row>
    <row r="2" spans="1:13" ht="13.5" customHeight="1">
      <c r="A2" s="3"/>
      <c r="B2" s="4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3.5" customHeight="1" thickBot="1">
      <c r="A3" s="5"/>
      <c r="B3" s="4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5"/>
      <c r="R3" s="5" t="s">
        <v>46</v>
      </c>
    </row>
    <row r="4" spans="1:18" ht="15.75" customHeight="1">
      <c r="A4" s="66"/>
      <c r="B4" s="85" t="s">
        <v>0</v>
      </c>
      <c r="C4" s="34"/>
      <c r="D4" s="83" t="s">
        <v>1</v>
      </c>
      <c r="E4" s="83" t="s">
        <v>2</v>
      </c>
      <c r="F4" s="83" t="s">
        <v>3</v>
      </c>
      <c r="G4" s="83" t="s">
        <v>4</v>
      </c>
      <c r="H4" s="83" t="s">
        <v>5</v>
      </c>
      <c r="I4" s="83" t="s">
        <v>6</v>
      </c>
      <c r="J4" s="83" t="s">
        <v>7</v>
      </c>
      <c r="K4" s="83" t="s">
        <v>8</v>
      </c>
      <c r="L4" s="83" t="s">
        <v>9</v>
      </c>
      <c r="M4" s="83" t="s">
        <v>10</v>
      </c>
      <c r="N4" s="83" t="s">
        <v>11</v>
      </c>
      <c r="O4" s="83" t="s">
        <v>12</v>
      </c>
      <c r="P4" s="83" t="s">
        <v>13</v>
      </c>
      <c r="Q4" s="83" t="s">
        <v>14</v>
      </c>
      <c r="R4" s="90" t="s">
        <v>15</v>
      </c>
    </row>
    <row r="5" spans="1:18" ht="15.75" customHeight="1">
      <c r="A5" s="67"/>
      <c r="B5" s="86"/>
      <c r="C5" s="35"/>
      <c r="D5" s="8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1"/>
    </row>
    <row r="6" spans="1:256" ht="18" customHeight="1">
      <c r="A6" s="68"/>
      <c r="B6" s="45" t="s">
        <v>18</v>
      </c>
      <c r="C6" s="36"/>
      <c r="D6" s="10">
        <f aca="true" t="shared" si="0" ref="D6:D14">SUM(E6:R6)+SUM(D19:K19)</f>
        <v>5381733</v>
      </c>
      <c r="E6" s="8">
        <v>186010</v>
      </c>
      <c r="F6" s="8">
        <v>202269</v>
      </c>
      <c r="G6" s="8">
        <v>220017</v>
      </c>
      <c r="H6" s="8">
        <v>239098</v>
      </c>
      <c r="I6" s="8">
        <v>234274</v>
      </c>
      <c r="J6" s="58">
        <v>247587</v>
      </c>
      <c r="K6" s="8">
        <v>287674</v>
      </c>
      <c r="L6" s="8">
        <v>337369</v>
      </c>
      <c r="M6" s="8">
        <v>391243</v>
      </c>
      <c r="N6" s="8">
        <v>350794</v>
      </c>
      <c r="O6" s="8">
        <v>345836</v>
      </c>
      <c r="P6" s="8">
        <v>343884</v>
      </c>
      <c r="Q6" s="8">
        <v>413045</v>
      </c>
      <c r="R6" s="49">
        <v>448646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8" customHeight="1">
      <c r="A7" s="69"/>
      <c r="B7" s="46" t="s">
        <v>48</v>
      </c>
      <c r="C7" s="37"/>
      <c r="D7" s="10">
        <f t="shared" si="0"/>
        <v>37870</v>
      </c>
      <c r="E7" s="10">
        <f aca="true" t="shared" si="1" ref="E7:R7">SUM(E8:E14)</f>
        <v>1061</v>
      </c>
      <c r="F7" s="10">
        <f t="shared" si="1"/>
        <v>1163</v>
      </c>
      <c r="G7" s="10">
        <f t="shared" si="1"/>
        <v>1493</v>
      </c>
      <c r="H7" s="10">
        <f t="shared" si="1"/>
        <v>1298</v>
      </c>
      <c r="I7" s="10">
        <f t="shared" si="1"/>
        <v>912</v>
      </c>
      <c r="J7" s="59">
        <f t="shared" si="1"/>
        <v>1229</v>
      </c>
      <c r="K7" s="10">
        <f t="shared" si="1"/>
        <v>1538</v>
      </c>
      <c r="L7" s="10">
        <f t="shared" si="1"/>
        <v>1953</v>
      </c>
      <c r="M7" s="10">
        <f t="shared" si="1"/>
        <v>2315</v>
      </c>
      <c r="N7" s="10">
        <f t="shared" si="1"/>
        <v>2044</v>
      </c>
      <c r="O7" s="10">
        <f t="shared" si="1"/>
        <v>2307</v>
      </c>
      <c r="P7" s="10">
        <f t="shared" si="1"/>
        <v>2637</v>
      </c>
      <c r="Q7" s="10">
        <f t="shared" si="1"/>
        <v>3318</v>
      </c>
      <c r="R7" s="50">
        <f t="shared" si="1"/>
        <v>3497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" customHeight="1">
      <c r="A8" s="70"/>
      <c r="B8" s="47" t="s">
        <v>19</v>
      </c>
      <c r="C8" s="38"/>
      <c r="D8" s="11">
        <f t="shared" si="0"/>
        <v>8248</v>
      </c>
      <c r="E8" s="71">
        <v>230</v>
      </c>
      <c r="F8" s="71">
        <v>263</v>
      </c>
      <c r="G8" s="71">
        <v>325</v>
      </c>
      <c r="H8" s="71">
        <v>301</v>
      </c>
      <c r="I8" s="71">
        <v>286</v>
      </c>
      <c r="J8" s="71">
        <v>313</v>
      </c>
      <c r="K8" s="71">
        <v>356</v>
      </c>
      <c r="L8" s="71">
        <v>479</v>
      </c>
      <c r="M8" s="71">
        <v>596</v>
      </c>
      <c r="N8" s="71">
        <v>504</v>
      </c>
      <c r="O8" s="71">
        <v>511</v>
      </c>
      <c r="P8" s="71">
        <v>587</v>
      </c>
      <c r="Q8" s="71">
        <v>656</v>
      </c>
      <c r="R8" s="51">
        <v>692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8" customHeight="1">
      <c r="A9" s="70"/>
      <c r="B9" s="47" t="s">
        <v>20</v>
      </c>
      <c r="C9" s="38"/>
      <c r="D9" s="11">
        <f t="shared" si="0"/>
        <v>4876</v>
      </c>
      <c r="E9" s="71">
        <v>137</v>
      </c>
      <c r="F9" s="71">
        <v>147</v>
      </c>
      <c r="G9" s="71">
        <v>222</v>
      </c>
      <c r="H9" s="71">
        <v>162</v>
      </c>
      <c r="I9" s="71">
        <v>83</v>
      </c>
      <c r="J9" s="71">
        <v>131</v>
      </c>
      <c r="K9" s="71">
        <v>168</v>
      </c>
      <c r="L9" s="71">
        <v>254</v>
      </c>
      <c r="M9" s="71">
        <v>277</v>
      </c>
      <c r="N9" s="71">
        <v>275</v>
      </c>
      <c r="O9" s="71">
        <v>316</v>
      </c>
      <c r="P9" s="71">
        <v>338</v>
      </c>
      <c r="Q9" s="71">
        <v>423</v>
      </c>
      <c r="R9" s="51">
        <v>517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8" customHeight="1">
      <c r="A10" s="70"/>
      <c r="B10" s="47" t="s">
        <v>21</v>
      </c>
      <c r="C10" s="38"/>
      <c r="D10" s="11">
        <f t="shared" si="0"/>
        <v>4049</v>
      </c>
      <c r="E10" s="71">
        <v>137</v>
      </c>
      <c r="F10" s="71">
        <v>139</v>
      </c>
      <c r="G10" s="71">
        <v>164</v>
      </c>
      <c r="H10" s="71">
        <v>107</v>
      </c>
      <c r="I10" s="71">
        <v>70</v>
      </c>
      <c r="J10" s="71">
        <v>121</v>
      </c>
      <c r="K10" s="71">
        <v>170</v>
      </c>
      <c r="L10" s="71">
        <v>202</v>
      </c>
      <c r="M10" s="71">
        <v>242</v>
      </c>
      <c r="N10" s="71">
        <v>199</v>
      </c>
      <c r="O10" s="71">
        <v>270</v>
      </c>
      <c r="P10" s="71">
        <v>285</v>
      </c>
      <c r="Q10" s="71">
        <v>384</v>
      </c>
      <c r="R10" s="51">
        <v>362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8" customHeight="1">
      <c r="A11" s="70"/>
      <c r="B11" s="47" t="s">
        <v>22</v>
      </c>
      <c r="C11" s="38"/>
      <c r="D11" s="11">
        <f t="shared" si="0"/>
        <v>3906</v>
      </c>
      <c r="E11" s="71">
        <v>94</v>
      </c>
      <c r="F11" s="71">
        <v>126</v>
      </c>
      <c r="G11" s="71">
        <v>165</v>
      </c>
      <c r="H11" s="71">
        <v>147</v>
      </c>
      <c r="I11" s="71">
        <v>98</v>
      </c>
      <c r="J11" s="71">
        <v>103</v>
      </c>
      <c r="K11" s="71">
        <v>140</v>
      </c>
      <c r="L11" s="71">
        <v>184</v>
      </c>
      <c r="M11" s="71">
        <v>235</v>
      </c>
      <c r="N11" s="71">
        <v>213</v>
      </c>
      <c r="O11" s="71">
        <v>217</v>
      </c>
      <c r="P11" s="71">
        <v>253</v>
      </c>
      <c r="Q11" s="71">
        <v>353</v>
      </c>
      <c r="R11" s="51">
        <v>387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8" customHeight="1">
      <c r="A12" s="70"/>
      <c r="B12" s="47" t="s">
        <v>23</v>
      </c>
      <c r="C12" s="38"/>
      <c r="D12" s="76">
        <f t="shared" si="0"/>
        <v>2690</v>
      </c>
      <c r="E12" s="71">
        <v>86</v>
      </c>
      <c r="F12" s="71">
        <v>72</v>
      </c>
      <c r="G12" s="71">
        <v>95</v>
      </c>
      <c r="H12" s="71">
        <v>67</v>
      </c>
      <c r="I12" s="71">
        <v>85</v>
      </c>
      <c r="J12" s="71">
        <v>141</v>
      </c>
      <c r="K12" s="71">
        <v>132</v>
      </c>
      <c r="L12" s="71">
        <v>147</v>
      </c>
      <c r="M12" s="71">
        <v>133</v>
      </c>
      <c r="N12" s="71">
        <v>146</v>
      </c>
      <c r="O12" s="71">
        <v>161</v>
      </c>
      <c r="P12" s="71">
        <v>202</v>
      </c>
      <c r="Q12" s="71">
        <v>228</v>
      </c>
      <c r="R12" s="82">
        <v>247</v>
      </c>
      <c r="T12" s="65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8" customHeight="1">
      <c r="A13" s="70"/>
      <c r="B13" s="47" t="s">
        <v>24</v>
      </c>
      <c r="C13" s="38"/>
      <c r="D13" s="76">
        <f t="shared" si="0"/>
        <v>5628</v>
      </c>
      <c r="E13" s="71">
        <v>186</v>
      </c>
      <c r="F13" s="71">
        <v>166</v>
      </c>
      <c r="G13" s="71">
        <v>214</v>
      </c>
      <c r="H13" s="71">
        <v>256</v>
      </c>
      <c r="I13" s="71">
        <v>136</v>
      </c>
      <c r="J13" s="71">
        <v>198</v>
      </c>
      <c r="K13" s="71">
        <v>238</v>
      </c>
      <c r="L13" s="71">
        <v>309</v>
      </c>
      <c r="M13" s="71">
        <v>348</v>
      </c>
      <c r="N13" s="71">
        <v>278</v>
      </c>
      <c r="O13" s="71">
        <v>356</v>
      </c>
      <c r="P13" s="71">
        <v>374</v>
      </c>
      <c r="Q13" s="71">
        <v>472</v>
      </c>
      <c r="R13" s="82">
        <v>497</v>
      </c>
      <c r="S13" s="56"/>
      <c r="T13" s="48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8" customHeight="1" thickBot="1">
      <c r="A14" s="70"/>
      <c r="B14" s="47" t="s">
        <v>47</v>
      </c>
      <c r="C14" s="38"/>
      <c r="D14" s="11">
        <f t="shared" si="0"/>
        <v>8473</v>
      </c>
      <c r="E14" s="73">
        <v>191</v>
      </c>
      <c r="F14" s="73">
        <v>250</v>
      </c>
      <c r="G14" s="73">
        <v>308</v>
      </c>
      <c r="H14" s="73">
        <v>258</v>
      </c>
      <c r="I14" s="73">
        <v>154</v>
      </c>
      <c r="J14" s="73">
        <v>222</v>
      </c>
      <c r="K14" s="73">
        <v>334</v>
      </c>
      <c r="L14" s="73">
        <v>378</v>
      </c>
      <c r="M14" s="73">
        <v>484</v>
      </c>
      <c r="N14" s="73">
        <v>429</v>
      </c>
      <c r="O14" s="73">
        <v>476</v>
      </c>
      <c r="P14" s="73">
        <v>598</v>
      </c>
      <c r="Q14" s="73">
        <v>802</v>
      </c>
      <c r="R14" s="51">
        <v>795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0" ht="15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9"/>
      <c r="T15" s="39"/>
    </row>
    <row r="16" spans="1:20" ht="15.75" customHeight="1" thickBot="1">
      <c r="A16" s="14"/>
      <c r="B16" s="3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56" ht="15.75" customHeight="1">
      <c r="A17" s="66"/>
      <c r="B17" s="85" t="s">
        <v>0</v>
      </c>
      <c r="C17" s="34"/>
      <c r="D17" s="83" t="s">
        <v>16</v>
      </c>
      <c r="E17" s="83" t="s">
        <v>17</v>
      </c>
      <c r="F17" s="83" t="s">
        <v>25</v>
      </c>
      <c r="G17" s="83" t="s">
        <v>26</v>
      </c>
      <c r="H17" s="83" t="s">
        <v>27</v>
      </c>
      <c r="I17" s="83" t="s">
        <v>28</v>
      </c>
      <c r="J17" s="57" t="s">
        <v>29</v>
      </c>
      <c r="K17" s="88" t="s">
        <v>30</v>
      </c>
      <c r="L17" s="15" t="s">
        <v>31</v>
      </c>
      <c r="M17" s="16" t="s">
        <v>32</v>
      </c>
      <c r="N17" s="17" t="s">
        <v>33</v>
      </c>
      <c r="O17" s="18" t="s">
        <v>31</v>
      </c>
      <c r="P17" s="18" t="s">
        <v>33</v>
      </c>
      <c r="Q17" s="18" t="s">
        <v>34</v>
      </c>
      <c r="R17" s="52" t="s">
        <v>35</v>
      </c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5.75" customHeight="1">
      <c r="A18" s="67"/>
      <c r="B18" s="86"/>
      <c r="C18" s="39"/>
      <c r="D18" s="84"/>
      <c r="E18" s="84"/>
      <c r="F18" s="84"/>
      <c r="G18" s="84"/>
      <c r="H18" s="84"/>
      <c r="I18" s="84"/>
      <c r="J18" s="60" t="s">
        <v>36</v>
      </c>
      <c r="K18" s="89"/>
      <c r="L18" s="21" t="s">
        <v>37</v>
      </c>
      <c r="M18" s="22" t="s">
        <v>38</v>
      </c>
      <c r="N18" s="23" t="s">
        <v>39</v>
      </c>
      <c r="O18" s="24" t="s">
        <v>40</v>
      </c>
      <c r="P18" s="24" t="s">
        <v>40</v>
      </c>
      <c r="Q18" s="24" t="s">
        <v>40</v>
      </c>
      <c r="R18" s="53" t="s">
        <v>40</v>
      </c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8" customHeight="1">
      <c r="A19" s="68"/>
      <c r="B19" s="45" t="s">
        <v>18</v>
      </c>
      <c r="C19" s="36"/>
      <c r="D19" s="8">
        <v>341850</v>
      </c>
      <c r="E19" s="8">
        <v>293306</v>
      </c>
      <c r="F19" s="8">
        <v>238663</v>
      </c>
      <c r="G19" s="8">
        <v>149960</v>
      </c>
      <c r="H19" s="8">
        <v>65902</v>
      </c>
      <c r="I19" s="8">
        <v>17225</v>
      </c>
      <c r="J19" s="58">
        <v>2835</v>
      </c>
      <c r="K19" s="8">
        <v>24246</v>
      </c>
      <c r="L19" s="25">
        <f aca="true" t="shared" si="2" ref="L19:L27">SUM(E6:G6)</f>
        <v>608296</v>
      </c>
      <c r="M19" s="8">
        <f aca="true" t="shared" si="3" ref="M19:M27">SUM(H6:Q6)</f>
        <v>3190804</v>
      </c>
      <c r="N19" s="8">
        <f aca="true" t="shared" si="4" ref="N19:N27">+R6+SUM(D19:J19)</f>
        <v>1558387</v>
      </c>
      <c r="O19" s="26">
        <f aca="true" t="shared" si="5" ref="O19:O27">L19/M19*100</f>
        <v>19.064035271361075</v>
      </c>
      <c r="P19" s="26">
        <f aca="true" t="shared" si="6" ref="P19:P27">N19/M19*100</f>
        <v>48.839947549269716</v>
      </c>
      <c r="Q19" s="26">
        <f aca="true" t="shared" si="7" ref="Q19:Q27">(L19+N19)/M19*100</f>
        <v>67.90398282063079</v>
      </c>
      <c r="R19" s="54">
        <f aca="true" t="shared" si="8" ref="R19:R27">N19/L19*100</f>
        <v>256.1889277588542</v>
      </c>
      <c r="S19" s="27"/>
      <c r="T19" s="27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8" customHeight="1">
      <c r="A20" s="69"/>
      <c r="B20" s="46" t="s">
        <v>48</v>
      </c>
      <c r="C20" s="37"/>
      <c r="D20" s="10">
        <f aca="true" t="shared" si="9" ref="D20:K20">SUM(D21:D27)</f>
        <v>2967</v>
      </c>
      <c r="E20" s="10">
        <f t="shared" si="9"/>
        <v>2888</v>
      </c>
      <c r="F20" s="10">
        <f t="shared" si="9"/>
        <v>2550</v>
      </c>
      <c r="G20" s="10">
        <f t="shared" si="9"/>
        <v>1673</v>
      </c>
      <c r="H20" s="10">
        <f t="shared" si="9"/>
        <v>764</v>
      </c>
      <c r="I20" s="10">
        <f t="shared" si="9"/>
        <v>219</v>
      </c>
      <c r="J20" s="59">
        <f t="shared" si="9"/>
        <v>39</v>
      </c>
      <c r="K20" s="10">
        <f t="shared" si="9"/>
        <v>5</v>
      </c>
      <c r="L20" s="28">
        <f t="shared" si="2"/>
        <v>3717</v>
      </c>
      <c r="M20" s="10">
        <f t="shared" si="3"/>
        <v>19551</v>
      </c>
      <c r="N20" s="10">
        <f t="shared" si="4"/>
        <v>14597</v>
      </c>
      <c r="O20" s="29">
        <f t="shared" si="5"/>
        <v>19.011815252416756</v>
      </c>
      <c r="P20" s="29">
        <f t="shared" si="6"/>
        <v>74.66114265254974</v>
      </c>
      <c r="Q20" s="29">
        <f t="shared" si="7"/>
        <v>93.67295790496651</v>
      </c>
      <c r="R20" s="55">
        <f t="shared" si="8"/>
        <v>392.70917406510625</v>
      </c>
      <c r="S20" s="27"/>
      <c r="T20" s="27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8" customHeight="1">
      <c r="A21" s="70"/>
      <c r="B21" s="47" t="s">
        <v>19</v>
      </c>
      <c r="C21" s="40"/>
      <c r="D21" s="71">
        <v>572</v>
      </c>
      <c r="E21" s="71">
        <v>575</v>
      </c>
      <c r="F21" s="71">
        <v>470</v>
      </c>
      <c r="G21" s="71">
        <v>316</v>
      </c>
      <c r="H21" s="71">
        <v>160</v>
      </c>
      <c r="I21" s="71">
        <v>48</v>
      </c>
      <c r="J21" s="71">
        <v>6</v>
      </c>
      <c r="K21" s="61">
        <v>2</v>
      </c>
      <c r="L21" s="75">
        <f t="shared" si="2"/>
        <v>818</v>
      </c>
      <c r="M21" s="76">
        <f t="shared" si="3"/>
        <v>4589</v>
      </c>
      <c r="N21" s="76">
        <f t="shared" si="4"/>
        <v>2839</v>
      </c>
      <c r="O21" s="77">
        <f t="shared" si="5"/>
        <v>17.825234255829155</v>
      </c>
      <c r="P21" s="77">
        <f t="shared" si="6"/>
        <v>61.865330137284815</v>
      </c>
      <c r="Q21" s="77">
        <f t="shared" si="7"/>
        <v>79.69056439311397</v>
      </c>
      <c r="R21" s="78">
        <f t="shared" si="8"/>
        <v>347.06601466992663</v>
      </c>
      <c r="S21" s="14"/>
      <c r="T21" s="14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8" customHeight="1">
      <c r="A22" s="70"/>
      <c r="B22" s="47" t="s">
        <v>20</v>
      </c>
      <c r="C22" s="40"/>
      <c r="D22" s="71">
        <v>419</v>
      </c>
      <c r="E22" s="71">
        <v>389</v>
      </c>
      <c r="F22" s="71">
        <v>346</v>
      </c>
      <c r="G22" s="71">
        <v>174</v>
      </c>
      <c r="H22" s="71">
        <v>75</v>
      </c>
      <c r="I22" s="71">
        <v>15</v>
      </c>
      <c r="J22" s="71">
        <v>8</v>
      </c>
      <c r="K22" s="61">
        <v>0</v>
      </c>
      <c r="L22" s="75">
        <f t="shared" si="2"/>
        <v>506</v>
      </c>
      <c r="M22" s="76">
        <f t="shared" si="3"/>
        <v>2427</v>
      </c>
      <c r="N22" s="76">
        <f t="shared" si="4"/>
        <v>1943</v>
      </c>
      <c r="O22" s="77">
        <f t="shared" si="5"/>
        <v>20.84878450762258</v>
      </c>
      <c r="P22" s="77">
        <f t="shared" si="6"/>
        <v>80.05768438401319</v>
      </c>
      <c r="Q22" s="77">
        <f t="shared" si="7"/>
        <v>100.90646889163577</v>
      </c>
      <c r="R22" s="78">
        <f t="shared" si="8"/>
        <v>383.99209486166006</v>
      </c>
      <c r="S22" s="14"/>
      <c r="T22" s="1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8" customHeight="1">
      <c r="A23" s="70"/>
      <c r="B23" s="47" t="s">
        <v>21</v>
      </c>
      <c r="C23" s="40"/>
      <c r="D23" s="71">
        <v>295</v>
      </c>
      <c r="E23" s="71">
        <v>319</v>
      </c>
      <c r="F23" s="71">
        <v>288</v>
      </c>
      <c r="G23" s="71">
        <v>189</v>
      </c>
      <c r="H23" s="71">
        <v>80</v>
      </c>
      <c r="I23" s="71">
        <v>19</v>
      </c>
      <c r="J23" s="71">
        <v>4</v>
      </c>
      <c r="K23" s="61">
        <v>3</v>
      </c>
      <c r="L23" s="75">
        <f t="shared" si="2"/>
        <v>440</v>
      </c>
      <c r="M23" s="76">
        <f t="shared" si="3"/>
        <v>2050</v>
      </c>
      <c r="N23" s="76">
        <f t="shared" si="4"/>
        <v>1556</v>
      </c>
      <c r="O23" s="77">
        <f t="shared" si="5"/>
        <v>21.463414634146343</v>
      </c>
      <c r="P23" s="77">
        <f t="shared" si="6"/>
        <v>75.90243902439025</v>
      </c>
      <c r="Q23" s="77">
        <f t="shared" si="7"/>
        <v>97.36585365853658</v>
      </c>
      <c r="R23" s="78">
        <f t="shared" si="8"/>
        <v>353.6363636363636</v>
      </c>
      <c r="S23" s="14"/>
      <c r="T23" s="14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8" customHeight="1">
      <c r="A24" s="70"/>
      <c r="B24" s="47" t="s">
        <v>22</v>
      </c>
      <c r="C24" s="40"/>
      <c r="D24" s="71">
        <v>336</v>
      </c>
      <c r="E24" s="71">
        <v>343</v>
      </c>
      <c r="F24" s="71">
        <v>258</v>
      </c>
      <c r="G24" s="71">
        <v>171</v>
      </c>
      <c r="H24" s="71">
        <v>61</v>
      </c>
      <c r="I24" s="71">
        <v>21</v>
      </c>
      <c r="J24" s="71">
        <v>1</v>
      </c>
      <c r="K24" s="61">
        <v>0</v>
      </c>
      <c r="L24" s="75">
        <f t="shared" si="2"/>
        <v>385</v>
      </c>
      <c r="M24" s="76">
        <f t="shared" si="3"/>
        <v>1943</v>
      </c>
      <c r="N24" s="76">
        <f t="shared" si="4"/>
        <v>1578</v>
      </c>
      <c r="O24" s="77">
        <f t="shared" si="5"/>
        <v>19.81471950591868</v>
      </c>
      <c r="P24" s="77">
        <f t="shared" si="6"/>
        <v>81.21461657231086</v>
      </c>
      <c r="Q24" s="77">
        <f t="shared" si="7"/>
        <v>101.02933607822955</v>
      </c>
      <c r="R24" s="78">
        <f t="shared" si="8"/>
        <v>409.87012987012986</v>
      </c>
      <c r="S24" s="14"/>
      <c r="T24" s="1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8" customHeight="1">
      <c r="A25" s="70"/>
      <c r="B25" s="47" t="s">
        <v>23</v>
      </c>
      <c r="C25" s="40"/>
      <c r="D25" s="71">
        <v>197</v>
      </c>
      <c r="E25" s="71">
        <v>202</v>
      </c>
      <c r="F25" s="71">
        <v>180</v>
      </c>
      <c r="G25" s="71">
        <v>115</v>
      </c>
      <c r="H25" s="71">
        <v>45</v>
      </c>
      <c r="I25" s="71">
        <v>8</v>
      </c>
      <c r="J25" s="71">
        <v>1</v>
      </c>
      <c r="K25" s="61">
        <v>0</v>
      </c>
      <c r="L25" s="75">
        <f t="shared" si="2"/>
        <v>253</v>
      </c>
      <c r="M25" s="76">
        <f t="shared" si="3"/>
        <v>1442</v>
      </c>
      <c r="N25" s="76">
        <f t="shared" si="4"/>
        <v>995</v>
      </c>
      <c r="O25" s="77">
        <f t="shared" si="5"/>
        <v>17.54507628294036</v>
      </c>
      <c r="P25" s="77">
        <f t="shared" si="6"/>
        <v>69.00138696255202</v>
      </c>
      <c r="Q25" s="77">
        <f t="shared" si="7"/>
        <v>86.54646324549236</v>
      </c>
      <c r="R25" s="78">
        <f t="shared" si="8"/>
        <v>393.2806324110672</v>
      </c>
      <c r="S25" s="14"/>
      <c r="T25" s="14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8" customHeight="1">
      <c r="A26" s="70"/>
      <c r="B26" s="47" t="s">
        <v>24</v>
      </c>
      <c r="C26" s="41"/>
      <c r="D26" s="72">
        <v>407</v>
      </c>
      <c r="E26" s="72">
        <v>381</v>
      </c>
      <c r="F26" s="72">
        <v>380</v>
      </c>
      <c r="G26" s="72">
        <v>255</v>
      </c>
      <c r="H26" s="72">
        <v>137</v>
      </c>
      <c r="I26" s="72">
        <v>33</v>
      </c>
      <c r="J26" s="72">
        <v>7</v>
      </c>
      <c r="K26" s="62">
        <v>0</v>
      </c>
      <c r="L26" s="75">
        <f t="shared" si="2"/>
        <v>566</v>
      </c>
      <c r="M26" s="76">
        <f t="shared" si="3"/>
        <v>2965</v>
      </c>
      <c r="N26" s="76">
        <f t="shared" si="4"/>
        <v>2097</v>
      </c>
      <c r="O26" s="77">
        <f>L26/M26*100</f>
        <v>19.0893760539629</v>
      </c>
      <c r="P26" s="79">
        <f>N26/M26*100</f>
        <v>70.72512647554807</v>
      </c>
      <c r="Q26" s="80">
        <f>(L26+N26)/M26*100</f>
        <v>89.81450252951096</v>
      </c>
      <c r="R26" s="81">
        <f>N26/L26*100</f>
        <v>370.49469964664314</v>
      </c>
      <c r="S26" s="32"/>
      <c r="T26" s="3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8" customHeight="1" thickBot="1">
      <c r="A27" s="70"/>
      <c r="B27" s="47" t="s">
        <v>47</v>
      </c>
      <c r="C27" s="40"/>
      <c r="D27" s="73">
        <v>741</v>
      </c>
      <c r="E27" s="73">
        <v>679</v>
      </c>
      <c r="F27" s="73">
        <v>628</v>
      </c>
      <c r="G27" s="73">
        <v>453</v>
      </c>
      <c r="H27" s="73">
        <v>206</v>
      </c>
      <c r="I27" s="73">
        <v>75</v>
      </c>
      <c r="J27" s="73">
        <v>12</v>
      </c>
      <c r="K27" s="61">
        <v>0</v>
      </c>
      <c r="L27" s="30">
        <f t="shared" si="2"/>
        <v>749</v>
      </c>
      <c r="M27" s="11">
        <f t="shared" si="3"/>
        <v>4135</v>
      </c>
      <c r="N27" s="11">
        <f t="shared" si="4"/>
        <v>3589</v>
      </c>
      <c r="O27" s="31">
        <f t="shared" si="5"/>
        <v>18.1136638452237</v>
      </c>
      <c r="P27" s="31">
        <f t="shared" si="6"/>
        <v>86.7956469165659</v>
      </c>
      <c r="Q27" s="63">
        <f t="shared" si="7"/>
        <v>104.9093107617896</v>
      </c>
      <c r="R27" s="64">
        <f t="shared" si="8"/>
        <v>479.1722296395194</v>
      </c>
      <c r="S27" s="14"/>
      <c r="T27" s="1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0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2"/>
      <c r="R28" s="32"/>
      <c r="S28" s="32"/>
      <c r="T28" s="32"/>
    </row>
    <row r="29" spans="1:256" ht="12.75">
      <c r="A29" s="74" t="s">
        <v>50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2.75">
      <c r="A30" s="74" t="s">
        <v>51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12" ht="12">
      <c r="A31" s="39" t="s">
        <v>41</v>
      </c>
      <c r="L31" s="4"/>
    </row>
    <row r="32" spans="1:12" ht="12.75">
      <c r="A32" s="39" t="s">
        <v>42</v>
      </c>
      <c r="B32" s="32"/>
      <c r="C32" s="32"/>
      <c r="D32" s="32"/>
      <c r="E32" s="32"/>
      <c r="F32" s="32"/>
      <c r="G32" s="32"/>
      <c r="H32" s="32"/>
      <c r="L32" s="4"/>
    </row>
    <row r="33" spans="1:12" ht="12">
      <c r="A33" s="39" t="s">
        <v>43</v>
      </c>
      <c r="B33" s="1"/>
      <c r="L33" s="4"/>
    </row>
    <row r="34" spans="1:12" ht="12">
      <c r="A34" s="39" t="s">
        <v>44</v>
      </c>
      <c r="B34" s="1"/>
      <c r="L34" s="4"/>
    </row>
    <row r="35" spans="1:12" ht="12">
      <c r="A35" s="39" t="s">
        <v>45</v>
      </c>
      <c r="B35" s="1"/>
      <c r="L35" s="4"/>
    </row>
    <row r="36" ht="12">
      <c r="B36" s="1"/>
    </row>
  </sheetData>
  <sheetProtection/>
  <mergeCells count="24">
    <mergeCell ref="I17:I18"/>
    <mergeCell ref="K17:K18"/>
    <mergeCell ref="O4:O5"/>
    <mergeCell ref="P4:P5"/>
    <mergeCell ref="Q4:Q5"/>
    <mergeCell ref="R4:R5"/>
    <mergeCell ref="I4:I5"/>
    <mergeCell ref="J4:J5"/>
    <mergeCell ref="K4:K5"/>
    <mergeCell ref="L4:L5"/>
    <mergeCell ref="B17:B18"/>
    <mergeCell ref="D17:D18"/>
    <mergeCell ref="E17:E18"/>
    <mergeCell ref="F17:F18"/>
    <mergeCell ref="G17:G18"/>
    <mergeCell ref="H17:H18"/>
    <mergeCell ref="M4:M5"/>
    <mergeCell ref="N4:N5"/>
    <mergeCell ref="B4:B5"/>
    <mergeCell ref="D4:D5"/>
    <mergeCell ref="E4:E5"/>
    <mergeCell ref="F4:F5"/>
    <mergeCell ref="G4:G5"/>
    <mergeCell ref="H4:H5"/>
  </mergeCells>
  <printOptions horizontalCentered="1"/>
  <pageMargins left="0.59" right="0.34" top="0.85" bottom="0.49" header="0.512" footer="0.3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高川＿直幸</dc:creator>
  <cp:keywords/>
  <dc:description/>
  <cp:lastModifiedBy>kouhou</cp:lastModifiedBy>
  <cp:lastPrinted>2012-01-10T01:46:24Z</cp:lastPrinted>
  <dcterms:created xsi:type="dcterms:W3CDTF">2003-02-20T00:24:01Z</dcterms:created>
  <dcterms:modified xsi:type="dcterms:W3CDTF">2017-08-18T05:14:31Z</dcterms:modified>
  <cp:category/>
  <cp:version/>
  <cp:contentType/>
  <cp:contentStatus/>
</cp:coreProperties>
</file>