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L10" i="4"/>
  <c r="AD10" i="4"/>
  <c r="W10" i="4"/>
  <c r="I10" i="4"/>
  <c r="B10" i="4"/>
  <c r="BB8" i="4"/>
  <c r="AL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<sst xmlns="http://schemas.openxmlformats.org/spreadsheetml/2006/main" count="226" uniqueCount="111">
  <si>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</si>
  <si>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</si>
  <si>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</si>
  <si>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</si>
  <si>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</si>
  <si>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</si>
  <si>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</si>
  <si>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</si>
  <si>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</si>
  <si>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</si>
  <si>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</si>
  <si>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</si>
  <si>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</si>
  <si>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</si>
  <si>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</si>
  <si>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</si>
  <si>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</si>
  <si>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</si>
  <si>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</si>
  <si>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</si>
  <si>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</si>
  <si>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</si>
  <si>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</si>
  <si>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</si>
  <si>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</si>
  <si>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</si>
  <si>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</si>
  <si>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</si>
  <si>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</si>
  <si>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</si>
  <si>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</si>
  <si>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</si>
  <si>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</si>
  <si>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</si>
  <si>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</si>
  <si>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</si>
  <si>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</si>
  <si>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</si>
  <si>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</si>
  <si>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</si>
  <si>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</si>
  <si>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</si>
  <si>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</si>
  <si>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</si>
  <si>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</si>
  <si>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</si>
  <si>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</si>
  <si>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</si>
  <si>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</si>
  <si>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</si>
  <si>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</si>
  <si>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</si>
  <si>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</si>
  <si>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</si>
  <si>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</si>
  <si>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</si>
  <si>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</si>
  <si>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</si>
  <si>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</si>
  <si>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</si>
  <si>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</si>
  <si>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</si>
  <si>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</si>
  <si>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</si>
  <si>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</si>
  <si>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</si>
  <si>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</si>
  <si>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</si>
  <si>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</si>
  <si>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</si>
  <si>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</si>
  <si>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</si>
  <si>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</si>
  <si>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</si>
  <si>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</si>
  <si>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</si>
  <si>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</si>
  <si>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</si>
  <si>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</si>
  <si>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</si>
  <si>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</si>
  <si>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</si>
  <si>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</si>
  <si>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</si>
  <si>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</si>
  <si>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</si>
  <si>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</si>
  <si>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</si>
  <si>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</si>
  <si>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</si>
  <si>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</si>
  <si>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</si>
  <si>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</si>
  <si>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</si>
  <si>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</si>
  <si>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</si>
  <si>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北海道　上ノ国町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</si>
  <si>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</si>
  <si>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</si>
  <si>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</si>
  <si>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</si>
  <si>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</si>
  <si>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</si>
  <si>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</si>
  <si>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</si>
  <si>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</si>
  <si>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</si>
  <si>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</si>
  <si>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処理施設及び管渠等の老朽化が進んできているため、今後は、長中期的な更新計画が必要となってくる。</t>
    <rPh sb="1" eb="3">
      <t>ショリ</t>
    </rPh>
    <rPh sb="3" eb="5">
      <t>シセツ</t>
    </rPh>
    <rPh sb="5" eb="6">
      <t>オヨ</t>
    </rPh>
    <rPh sb="7" eb="9">
      <t>カンキョ</t>
    </rPh>
    <rPh sb="9" eb="10">
      <t>トウ</t>
    </rPh>
    <rPh sb="11" eb="14">
      <t>ロウキュウカ</t>
    </rPh>
    <rPh sb="15" eb="16">
      <t>スス</t>
    </rPh>
    <rPh sb="25" eb="27">
      <t>コンゴ</t>
    </rPh>
    <rPh sb="29" eb="30">
      <t>チョウ</t>
    </rPh>
    <rPh sb="30" eb="31">
      <t>チュウ</t>
    </rPh>
    <rPh sb="31" eb="32">
      <t>キ</t>
    </rPh>
    <rPh sb="32" eb="33">
      <t>テキ</t>
    </rPh>
    <rPh sb="34" eb="36">
      <t>コウシン</t>
    </rPh>
    <rPh sb="36" eb="38">
      <t>ケイカク</t>
    </rPh>
    <rPh sb="39" eb="41">
      <t>ヒツヨウ</t>
    </rPh>
    <phoneticPr fontId="4"/>
  </si>
  <si>
    <t>　水洗化率を上げ、料金収入を増大させ、経営の安定化を図る必要がある。</t>
    <rPh sb="1" eb="4">
      <t>スイセンカ</t>
    </rPh>
    <rPh sb="4" eb="5">
      <t>リツ</t>
    </rPh>
    <rPh sb="6" eb="7">
      <t>ア</t>
    </rPh>
    <rPh sb="9" eb="11">
      <t>リョウキン</t>
    </rPh>
    <rPh sb="11" eb="13">
      <t>シュウニュウ</t>
    </rPh>
    <rPh sb="14" eb="16">
      <t>ゾウダイ</t>
    </rPh>
    <rPh sb="19" eb="21">
      <t>ケイエイ</t>
    </rPh>
    <rPh sb="22" eb="25">
      <t>アンテイカ</t>
    </rPh>
    <rPh sb="26" eb="27">
      <t>ハカ</t>
    </rPh>
    <rPh sb="28" eb="30">
      <t>ヒツヨウ</t>
    </rPh>
    <phoneticPr fontId="4"/>
  </si>
  <si>
    <t>　単年度収支が赤字となっているため、維持管理経費等の費用を抑える必要がある。
　また、水洗化率が５割程度と低いため、さらなる加入促進を図る必要がある。</t>
    <rPh sb="1" eb="4">
      <t>タンネンド</t>
    </rPh>
    <rPh sb="4" eb="6">
      <t>シュウシ</t>
    </rPh>
    <rPh sb="7" eb="9">
      <t>アカジ</t>
    </rPh>
    <rPh sb="18" eb="20">
      <t>イジ</t>
    </rPh>
    <rPh sb="20" eb="22">
      <t>カンリ</t>
    </rPh>
    <rPh sb="22" eb="24">
      <t>ケイヒ</t>
    </rPh>
    <rPh sb="24" eb="25">
      <t>トウ</t>
    </rPh>
    <rPh sb="26" eb="28">
      <t>ヒヨウ</t>
    </rPh>
    <rPh sb="29" eb="30">
      <t>オサ</t>
    </rPh>
    <rPh sb="32" eb="34">
      <t>ヒツヨウ</t>
    </rPh>
    <rPh sb="43" eb="46">
      <t>スイセンカ</t>
    </rPh>
    <rPh sb="46" eb="47">
      <t>リツ</t>
    </rPh>
    <rPh sb="49" eb="50">
      <t>ワリ</t>
    </rPh>
    <rPh sb="50" eb="52">
      <t>テイド</t>
    </rPh>
    <rPh sb="53" eb="54">
      <t>ヒク</t>
    </rPh>
    <rPh sb="62" eb="64">
      <t>カニュウ</t>
    </rPh>
    <rPh sb="64" eb="66">
      <t>ソクシン</t>
    </rPh>
    <rPh sb="67" eb="68">
      <t>ハカ</t>
    </rPh>
    <rPh sb="69" eb="7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</si>
</sst>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07744"/>
        <c:axId val="11220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7744"/>
        <c:axId val="112209920"/>
      </c:lineChart>
      <c:dateAx>
        <c:axId val="11220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09920"/>
        <c:crosses val="autoZero"/>
        <c:auto val="1"/>
        <c:lblOffset val="100"/>
        <c:baseTimeUnit val="years"/>
      </c:dateAx>
      <c:valAx>
        <c:axId val="11220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0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62976"/>
        <c:axId val="17208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62976"/>
        <c:axId val="172081536"/>
      </c:lineChart>
      <c:dateAx>
        <c:axId val="17206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081536"/>
        <c:crosses val="autoZero"/>
        <c:auto val="1"/>
        <c:lblOffset val="100"/>
        <c:baseTimeUnit val="years"/>
      </c:dateAx>
      <c:valAx>
        <c:axId val="17208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06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49.51</c:v>
                </c:pt>
                <c:pt idx="1">
                  <c:v>51.73</c:v>
                </c:pt>
                <c:pt idx="2">
                  <c:v>54.21</c:v>
                </c:pt>
                <c:pt idx="3">
                  <c:v>55.31</c:v>
                </c:pt>
                <c:pt idx="4">
                  <c:v>55.79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95360"/>
        <c:axId val="17275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95360"/>
        <c:axId val="172752896"/>
      </c:lineChart>
      <c:dateAx>
        <c:axId val="17209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752896"/>
        <c:crosses val="autoZero"/>
        <c:auto val="1"/>
        <c:lblOffset val="100"/>
        <c:baseTimeUnit val="years"/>
      </c:dateAx>
      <c:valAx>
        <c:axId val="17275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09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98.56</c:v>
                </c:pt>
                <c:pt idx="1">
                  <c:v>98.27</c:v>
                </c:pt>
                <c:pt idx="2">
                  <c:v>99.34</c:v>
                </c:pt>
                <c:pt idx="3">
                  <c:v>99.27</c:v>
                </c:pt>
                <c:pt idx="4">
                  <c:v>97.73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31936"/>
        <c:axId val="11223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31936"/>
        <c:axId val="112233856"/>
      </c:lineChart>
      <c:dateAx>
        <c:axId val="11223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33856"/>
        <c:crosses val="autoZero"/>
        <c:auto val="1"/>
        <c:lblOffset val="100"/>
        <c:baseTimeUnit val="years"/>
      </c:dateAx>
      <c:valAx>
        <c:axId val="11223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3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60224"/>
        <c:axId val="11226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60224"/>
        <c:axId val="112262144"/>
      </c:lineChart>
      <c:dateAx>
        <c:axId val="11226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62144"/>
        <c:crosses val="autoZero"/>
        <c:auto val="1"/>
        <c:lblOffset val="100"/>
        <c:baseTimeUnit val="years"/>
      </c:dateAx>
      <c:valAx>
        <c:axId val="11226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6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87360"/>
        <c:axId val="11268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87360"/>
        <c:axId val="112689536"/>
      </c:lineChart>
      <c:dateAx>
        <c:axId val="11268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689536"/>
        <c:crosses val="autoZero"/>
        <c:auto val="1"/>
        <c:lblOffset val="100"/>
        <c:baseTimeUnit val="years"/>
      </c:dateAx>
      <c:valAx>
        <c:axId val="11268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68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16032"/>
        <c:axId val="16922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6032"/>
        <c:axId val="169222528"/>
      </c:lineChart>
      <c:dateAx>
        <c:axId val="11271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22528"/>
        <c:crosses val="autoZero"/>
        <c:auto val="1"/>
        <c:lblOffset val="100"/>
        <c:baseTimeUnit val="years"/>
      </c:dateAx>
      <c:valAx>
        <c:axId val="16922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71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49024"/>
        <c:axId val="16925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49024"/>
        <c:axId val="169255296"/>
      </c:lineChart>
      <c:dateAx>
        <c:axId val="16924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55296"/>
        <c:crosses val="autoZero"/>
        <c:auto val="1"/>
        <c:lblOffset val="100"/>
        <c:baseTimeUnit val="years"/>
      </c:dateAx>
      <c:valAx>
        <c:axId val="16925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24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3642.82</c:v>
                </c:pt>
                <c:pt idx="1">
                  <c:v>3228.93</c:v>
                </c:pt>
                <c:pt idx="2">
                  <c:v>2800.79</c:v>
                </c:pt>
                <c:pt idx="3">
                  <c:v>2433.19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75392"/>
        <c:axId val="16927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75392"/>
        <c:axId val="169277312"/>
      </c:lineChart>
      <c:dateAx>
        <c:axId val="16927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77312"/>
        <c:crosses val="autoZero"/>
        <c:auto val="1"/>
        <c:lblOffset val="100"/>
        <c:baseTimeUnit val="years"/>
      </c:dateAx>
      <c:valAx>
        <c:axId val="16927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27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108.77</c:v>
                </c:pt>
                <c:pt idx="1">
                  <c:v>77.37</c:v>
                </c:pt>
                <c:pt idx="2">
                  <c:v>71.75</c:v>
                </c:pt>
                <c:pt idx="3">
                  <c:v>73.569999999999993</c:v>
                </c:pt>
                <c:pt idx="4">
                  <c:v>65.62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98592"/>
        <c:axId val="17200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98592"/>
        <c:axId val="172000768"/>
      </c:lineChart>
      <c:dateAx>
        <c:axId val="1719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000768"/>
        <c:crosses val="autoZero"/>
        <c:auto val="1"/>
        <c:lblOffset val="100"/>
        <c:baseTimeUnit val="years"/>
      </c:dateAx>
      <c:valAx>
        <c:axId val="17200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99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205.79</c:v>
                </c:pt>
                <c:pt idx="1">
                  <c:v>291.24</c:v>
                </c:pt>
                <c:pt idx="2">
                  <c:v>314.39</c:v>
                </c:pt>
                <c:pt idx="3">
                  <c:v>316.57</c:v>
                </c:pt>
                <c:pt idx="4">
                  <c:v>355.55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26496"/>
        <c:axId val="17203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26496"/>
        <c:axId val="172032768"/>
      </c:lineChart>
      <c:dateAx>
        <c:axId val="17202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032768"/>
        <c:crosses val="autoZero"/>
        <c:auto val="1"/>
        <c:lblOffset val="100"/>
        <c:baseTimeUnit val="years"/>
      </c:dateAx>
      <c:valAx>
        <c:axId val="17203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02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北海道　上ノ国町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5297</v>
      </c>
      <c r="AM8" s="47"/>
      <c r="AN8" s="47"/>
      <c r="AO8" s="47"/>
      <c r="AP8" s="47"/>
      <c r="AQ8" s="47"/>
      <c r="AR8" s="47"/>
      <c r="AS8" s="47"/>
      <c r="AT8" s="43">
        <f>データ!S6</f>
        <v>547.71</v>
      </c>
      <c r="AU8" s="43"/>
      <c r="AV8" s="43"/>
      <c r="AW8" s="43"/>
      <c r="AX8" s="43"/>
      <c r="AY8" s="43"/>
      <c r="AZ8" s="43"/>
      <c r="BA8" s="43"/>
      <c r="BB8" s="43">
        <f>データ!T6</f>
        <v>9.67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60.97</v>
      </c>
      <c r="Q10" s="43"/>
      <c r="R10" s="43"/>
      <c r="S10" s="43"/>
      <c r="T10" s="43"/>
      <c r="U10" s="43"/>
      <c r="V10" s="43"/>
      <c r="W10" s="43">
        <f>データ!P6</f>
        <v>76.319999999999993</v>
      </c>
      <c r="X10" s="43"/>
      <c r="Y10" s="43"/>
      <c r="Z10" s="43"/>
      <c r="AA10" s="43"/>
      <c r="AB10" s="43"/>
      <c r="AC10" s="43"/>
      <c r="AD10" s="47">
        <f>データ!Q6</f>
        <v>4158</v>
      </c>
      <c r="AE10" s="47"/>
      <c r="AF10" s="47"/>
      <c r="AG10" s="47"/>
      <c r="AH10" s="47"/>
      <c r="AI10" s="47"/>
      <c r="AJ10" s="47"/>
      <c r="AK10" s="2"/>
      <c r="AL10" s="47">
        <f>データ!U6</f>
        <v>3194</v>
      </c>
      <c r="AM10" s="47"/>
      <c r="AN10" s="47"/>
      <c r="AO10" s="47"/>
      <c r="AP10" s="47"/>
      <c r="AQ10" s="47"/>
      <c r="AR10" s="47"/>
      <c r="AS10" s="47"/>
      <c r="AT10" s="43">
        <f>データ!V6</f>
        <v>1.35</v>
      </c>
      <c r="AU10" s="43"/>
      <c r="AV10" s="43"/>
      <c r="AW10" s="43"/>
      <c r="AX10" s="43"/>
      <c r="AY10" s="43"/>
      <c r="AZ10" s="43"/>
      <c r="BA10" s="43"/>
      <c r="BB10" s="43">
        <f>データ!W6</f>
        <v>2365.9299999999998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13625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北海道　上ノ国町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60.97</v>
      </c>
      <c r="P6" s="32">
        <f t="shared" si="3"/>
        <v>76.319999999999993</v>
      </c>
      <c r="Q6" s="32">
        <f t="shared" si="3"/>
        <v>4158</v>
      </c>
      <c r="R6" s="32">
        <f t="shared" si="3"/>
        <v>5297</v>
      </c>
      <c r="S6" s="32">
        <f t="shared" si="3"/>
        <v>547.71</v>
      </c>
      <c r="T6" s="32">
        <f t="shared" si="3"/>
        <v>9.67</v>
      </c>
      <c r="U6" s="32">
        <f t="shared" si="3"/>
        <v>3194</v>
      </c>
      <c r="V6" s="32">
        <f t="shared" si="3"/>
        <v>1.35</v>
      </c>
      <c r="W6" s="32">
        <f t="shared" si="3"/>
        <v>2365.9299999999998</v>
      </c>
      <c r="X6" s="33">
        <f>IF(X7="",NA(),X7)</f>
        <v>98.56</v>
      </c>
      <c r="Y6" s="33">
        <f t="shared" ref="Y6:AG6" si="4">IF(Y7="",NA(),Y7)</f>
        <v>98.27</v>
      </c>
      <c r="Z6" s="33">
        <f t="shared" si="4"/>
        <v>99.34</v>
      </c>
      <c r="AA6" s="33">
        <f t="shared" si="4"/>
        <v>99.27</v>
      </c>
      <c r="AB6" s="33">
        <f t="shared" si="4"/>
        <v>97.73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3642.82</v>
      </c>
      <c r="BF6" s="33">
        <f t="shared" ref="BF6:BN6" si="7">IF(BF7="",NA(),BF7)</f>
        <v>3228.93</v>
      </c>
      <c r="BG6" s="33">
        <f t="shared" si="7"/>
        <v>2800.79</v>
      </c>
      <c r="BH6" s="33">
        <f t="shared" si="7"/>
        <v>2433.19</v>
      </c>
      <c r="BI6" s="32">
        <f t="shared" si="7"/>
        <v>0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>
        <f>IF(BP7="",NA(),BP7)</f>
        <v>108.77</v>
      </c>
      <c r="BQ6" s="33">
        <f t="shared" ref="BQ6:BY6" si="8">IF(BQ7="",NA(),BQ7)</f>
        <v>77.37</v>
      </c>
      <c r="BR6" s="33">
        <f t="shared" si="8"/>
        <v>71.75</v>
      </c>
      <c r="BS6" s="33">
        <f t="shared" si="8"/>
        <v>73.569999999999993</v>
      </c>
      <c r="BT6" s="33">
        <f t="shared" si="8"/>
        <v>65.62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>
        <f>IF(CA7="",NA(),CA7)</f>
        <v>205.79</v>
      </c>
      <c r="CB6" s="33">
        <f t="shared" ref="CB6:CJ6" si="9">IF(CB7="",NA(),CB7)</f>
        <v>291.24</v>
      </c>
      <c r="CC6" s="33">
        <f t="shared" si="9"/>
        <v>314.39</v>
      </c>
      <c r="CD6" s="33">
        <f t="shared" si="9"/>
        <v>316.57</v>
      </c>
      <c r="CE6" s="33">
        <f t="shared" si="9"/>
        <v>355.55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49.51</v>
      </c>
      <c r="CX6" s="33">
        <f t="shared" ref="CX6:DF6" si="11">IF(CX7="",NA(),CX7)</f>
        <v>51.73</v>
      </c>
      <c r="CY6" s="33">
        <f t="shared" si="11"/>
        <v>54.21</v>
      </c>
      <c r="CZ6" s="33">
        <f t="shared" si="11"/>
        <v>55.31</v>
      </c>
      <c r="DA6" s="33">
        <f t="shared" si="11"/>
        <v>55.79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13625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60.97</v>
      </c>
      <c r="P7" s="36">
        <v>76.319999999999993</v>
      </c>
      <c r="Q7" s="36">
        <v>4158</v>
      </c>
      <c r="R7" s="36">
        <v>5297</v>
      </c>
      <c r="S7" s="36">
        <v>547.71</v>
      </c>
      <c r="T7" s="36">
        <v>9.67</v>
      </c>
      <c r="U7" s="36">
        <v>3194</v>
      </c>
      <c r="V7" s="36">
        <v>1.35</v>
      </c>
      <c r="W7" s="36">
        <v>2365.9299999999998</v>
      </c>
      <c r="X7" s="36">
        <v>98.56</v>
      </c>
      <c r="Y7" s="36">
        <v>98.27</v>
      </c>
      <c r="Z7" s="36">
        <v>99.34</v>
      </c>
      <c r="AA7" s="36">
        <v>99.27</v>
      </c>
      <c r="AB7" s="36">
        <v>97.73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3642.82</v>
      </c>
      <c r="BF7" s="36">
        <v>3228.93</v>
      </c>
      <c r="BG7" s="36">
        <v>2800.79</v>
      </c>
      <c r="BH7" s="36">
        <v>2433.19</v>
      </c>
      <c r="BI7" s="36">
        <v>0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108.77</v>
      </c>
      <c r="BQ7" s="36">
        <v>77.37</v>
      </c>
      <c r="BR7" s="36">
        <v>71.75</v>
      </c>
      <c r="BS7" s="36">
        <v>73.569999999999993</v>
      </c>
      <c r="BT7" s="36">
        <v>65.62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>
        <v>205.79</v>
      </c>
      <c r="CB7" s="36">
        <v>291.24</v>
      </c>
      <c r="CC7" s="36">
        <v>314.39</v>
      </c>
      <c r="CD7" s="36">
        <v>316.57</v>
      </c>
      <c r="CE7" s="36">
        <v>355.55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49.51</v>
      </c>
      <c r="CX7" s="36">
        <v>51.73</v>
      </c>
      <c r="CY7" s="36">
        <v>54.21</v>
      </c>
      <c r="CZ7" s="36">
        <v>55.31</v>
      </c>
      <c r="DA7" s="36">
        <v>55.79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佐藤 誠</cp:lastModifiedBy>
  <dcterms:created xsi:type="dcterms:W3CDTF">2017-02-08T02:57:00Z</dcterms:created>
  <dcterms:modified xsi:type="dcterms:W3CDTF">2017-02-22T00:05:32Z</dcterms:modified>
  <cp:category/>
</cp:coreProperties>
</file>