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<sst xmlns="http://schemas.openxmlformats.org/spreadsheetml/2006/main" count="226" uniqueCount="111">
  <si>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</si>
  <si>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</si>
  <si>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</si>
  <si>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</si>
  <si>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</si>
  <si>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</si>
  <si>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</si>
  <si>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</si>
  <si>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</si>
  <si>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</si>
  <si>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</si>
  <si>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</si>
  <si>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</si>
  <si>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</si>
  <si>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</si>
  <si>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</si>
  <si>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</si>
  <si>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</si>
  <si>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</si>
  <si>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</si>
  <si>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</si>
  <si>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</si>
  <si>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</si>
  <si>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</si>
  <si>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</si>
  <si>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</si>
  <si>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</si>
  <si>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</si>
  <si>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</si>
  <si>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</si>
  <si>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</si>
  <si>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</si>
  <si>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</si>
  <si>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</si>
  <si>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</si>
  <si>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</si>
  <si>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</si>
  <si>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</si>
  <si>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</si>
  <si>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</si>
  <si>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</si>
  <si>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</si>
  <si>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</si>
  <si>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</si>
  <si>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</si>
  <si>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</si>
  <si>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</si>
  <si>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</si>
  <si>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</si>
  <si>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</si>
  <si>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</si>
  <si>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</si>
  <si>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</si>
  <si>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</si>
  <si>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</si>
  <si>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</si>
  <si>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</si>
  <si>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</si>
  <si>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</si>
  <si>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</si>
  <si>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</si>
  <si>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</si>
  <si>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</si>
  <si>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</si>
  <si>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</si>
  <si>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</si>
  <si>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</si>
  <si>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</si>
  <si>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</si>
  <si>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</si>
  <si>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</si>
  <si>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</si>
  <si>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</si>
  <si>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</si>
  <si>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</si>
  <si>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</si>
  <si>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</si>
  <si>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</si>
  <si>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</si>
  <si>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</si>
  <si>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</si>
  <si>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</si>
  <si>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</si>
  <si>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</si>
  <si>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</si>
  <si>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</si>
  <si>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</si>
  <si>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</si>
  <si>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</si>
  <si>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</si>
  <si>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</si>
  <si>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</si>
  <si>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</si>
  <si>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</si>
  <si>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</si>
  <si>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</si>
  <si>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北海道　上ノ国町</t>
  </si>
  <si>
    <t>法非適用</t>
  </si>
  <si>
    <t>下水道事業</t>
  </si>
  <si>
    <t>漁業集落排水</t>
  </si>
  <si>
    <t>H3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</si>
  <si>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</si>
  <si>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</si>
  <si>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</si>
  <si>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</si>
  <si>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</si>
  <si>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</si>
  <si>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</si>
  <si>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処理施設及び管渠等の老朽化が進んできているため、今後は、長中期的な更新計画が必要となってくる。</t>
    <rPh sb="1" eb="3">
      <t>ショリ</t>
    </rPh>
    <rPh sb="3" eb="5">
      <t>シセツ</t>
    </rPh>
    <rPh sb="5" eb="6">
      <t>オヨ</t>
    </rPh>
    <rPh sb="7" eb="9">
      <t>カンキョ</t>
    </rPh>
    <rPh sb="9" eb="10">
      <t>トウ</t>
    </rPh>
    <rPh sb="11" eb="14">
      <t>ロウキュウカ</t>
    </rPh>
    <rPh sb="15" eb="16">
      <t>スス</t>
    </rPh>
    <rPh sb="25" eb="27">
      <t>コンゴ</t>
    </rPh>
    <rPh sb="29" eb="30">
      <t>チョウ</t>
    </rPh>
    <rPh sb="30" eb="31">
      <t>チュウ</t>
    </rPh>
    <rPh sb="31" eb="32">
      <t>キ</t>
    </rPh>
    <rPh sb="32" eb="33">
      <t>テキ</t>
    </rPh>
    <rPh sb="34" eb="36">
      <t>コウシン</t>
    </rPh>
    <rPh sb="36" eb="38">
      <t>ケイカク</t>
    </rPh>
    <rPh sb="39" eb="41">
      <t>ヒツヨウ</t>
    </rPh>
    <phoneticPr fontId="4"/>
  </si>
  <si>
    <t>　水洗化率を上げ、料金収入を増大させ、経営の安定化を図る必要がある。</t>
    <rPh sb="1" eb="4">
      <t>スイセンカ</t>
    </rPh>
    <rPh sb="4" eb="5">
      <t>リツ</t>
    </rPh>
    <rPh sb="6" eb="7">
      <t>ア</t>
    </rPh>
    <rPh sb="9" eb="11">
      <t>リョウキン</t>
    </rPh>
    <rPh sb="11" eb="13">
      <t>シュウニュウ</t>
    </rPh>
    <rPh sb="14" eb="16">
      <t>ゾウダイ</t>
    </rPh>
    <rPh sb="19" eb="21">
      <t>ケイエイ</t>
    </rPh>
    <rPh sb="22" eb="25">
      <t>アンテイカ</t>
    </rPh>
    <rPh sb="26" eb="27">
      <t>ハカ</t>
    </rPh>
    <rPh sb="28" eb="30">
      <t>ヒツヨウ</t>
    </rPh>
    <phoneticPr fontId="4"/>
  </si>
  <si>
    <t>　単年度収支が赤字となっているため、維持管理経費等の費用を抑える必要がある。
　また、水洗化率が４割程度と低いため、さらなる加入促進を図る必要がある。</t>
    <rPh sb="1" eb="4">
      <t>タンネンド</t>
    </rPh>
    <rPh sb="4" eb="6">
      <t>シュウシ</t>
    </rPh>
    <rPh sb="7" eb="9">
      <t>アカジ</t>
    </rPh>
    <rPh sb="18" eb="20">
      <t>イジ</t>
    </rPh>
    <rPh sb="20" eb="22">
      <t>カンリ</t>
    </rPh>
    <rPh sb="22" eb="24">
      <t>ケイヒ</t>
    </rPh>
    <rPh sb="24" eb="25">
      <t>トウ</t>
    </rPh>
    <rPh sb="26" eb="28">
      <t>ヒヨウ</t>
    </rPh>
    <rPh sb="29" eb="30">
      <t>オサ</t>
    </rPh>
    <rPh sb="32" eb="34">
      <t>ヒツヨウ</t>
    </rPh>
    <rPh sb="43" eb="46">
      <t>スイセンカ</t>
    </rPh>
    <rPh sb="46" eb="47">
      <t>リツ</t>
    </rPh>
    <rPh sb="49" eb="50">
      <t>ワリ</t>
    </rPh>
    <rPh sb="50" eb="52">
      <t>テイド</t>
    </rPh>
    <rPh sb="53" eb="54">
      <t>ヒク</t>
    </rPh>
    <rPh sb="62" eb="64">
      <t>カニュウ</t>
    </rPh>
    <rPh sb="64" eb="66">
      <t>ソクシン</t>
    </rPh>
    <rPh sb="67" eb="68">
      <t>ハカ</t>
    </rPh>
    <rPh sb="69" eb="7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</si>
</sst>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79040"/>
        <c:axId val="10751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</c:v>
                </c:pt>
                <c:pt idx="1">
                  <c:v>0.36</c:v>
                </c:pt>
                <c:pt idx="2">
                  <c:v>0.25</c:v>
                </c:pt>
                <c:pt idx="3">
                  <c:v>0.31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79040"/>
        <c:axId val="107510016"/>
      </c:lineChart>
      <c:dateAx>
        <c:axId val="102279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510016"/>
        <c:crosses val="autoZero"/>
        <c:auto val="1"/>
        <c:lblOffset val="100"/>
        <c:baseTimeUnit val="years"/>
      </c:dateAx>
      <c:valAx>
        <c:axId val="10751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279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91456"/>
        <c:axId val="11270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32.04</c:v>
                </c:pt>
                <c:pt idx="1">
                  <c:v>33.81</c:v>
                </c:pt>
                <c:pt idx="2">
                  <c:v>31.37</c:v>
                </c:pt>
                <c:pt idx="3">
                  <c:v>29.86</c:v>
                </c:pt>
                <c:pt idx="4">
                  <c:v>29.28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91456"/>
        <c:axId val="112701824"/>
      </c:lineChart>
      <c:dateAx>
        <c:axId val="11269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701824"/>
        <c:crosses val="autoZero"/>
        <c:auto val="1"/>
        <c:lblOffset val="100"/>
        <c:baseTimeUnit val="years"/>
      </c:dateAx>
      <c:valAx>
        <c:axId val="11270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69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39.79</c:v>
                </c:pt>
                <c:pt idx="1">
                  <c:v>40.479999999999997</c:v>
                </c:pt>
                <c:pt idx="2">
                  <c:v>41.25</c:v>
                </c:pt>
                <c:pt idx="3">
                  <c:v>41.63</c:v>
                </c:pt>
                <c:pt idx="4">
                  <c:v>41.63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11552"/>
        <c:axId val="11271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68.86</c:v>
                </c:pt>
                <c:pt idx="1">
                  <c:v>68.7</c:v>
                </c:pt>
                <c:pt idx="2">
                  <c:v>67.38</c:v>
                </c:pt>
                <c:pt idx="3">
                  <c:v>65.95</c:v>
                </c:pt>
                <c:pt idx="4">
                  <c:v>66.819999999999993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1552"/>
        <c:axId val="112717824"/>
      </c:lineChart>
      <c:dateAx>
        <c:axId val="11271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717824"/>
        <c:crosses val="autoZero"/>
        <c:auto val="1"/>
        <c:lblOffset val="100"/>
        <c:baseTimeUnit val="years"/>
      </c:dateAx>
      <c:valAx>
        <c:axId val="11271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71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99.43</c:v>
                </c:pt>
                <c:pt idx="1">
                  <c:v>99.57</c:v>
                </c:pt>
                <c:pt idx="2">
                  <c:v>100</c:v>
                </c:pt>
                <c:pt idx="3">
                  <c:v>99.97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95872"/>
        <c:axId val="10009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5872"/>
        <c:axId val="100098048"/>
      </c:lineChart>
      <c:dateAx>
        <c:axId val="10009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98048"/>
        <c:crosses val="autoZero"/>
        <c:auto val="1"/>
        <c:lblOffset val="100"/>
        <c:baseTimeUnit val="years"/>
      </c:dateAx>
      <c:valAx>
        <c:axId val="10009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95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20064"/>
        <c:axId val="10012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0064"/>
        <c:axId val="100121984"/>
      </c:lineChart>
      <c:dateAx>
        <c:axId val="10012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21984"/>
        <c:crosses val="autoZero"/>
        <c:auto val="1"/>
        <c:lblOffset val="100"/>
        <c:baseTimeUnit val="years"/>
      </c:dateAx>
      <c:valAx>
        <c:axId val="10012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20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30848"/>
        <c:axId val="11203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30848"/>
        <c:axId val="112032768"/>
      </c:lineChart>
      <c:dateAx>
        <c:axId val="11203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032768"/>
        <c:crosses val="autoZero"/>
        <c:auto val="1"/>
        <c:lblOffset val="100"/>
        <c:baseTimeUnit val="years"/>
      </c:dateAx>
      <c:valAx>
        <c:axId val="11203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03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06592"/>
        <c:axId val="11220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06592"/>
        <c:axId val="112208512"/>
      </c:lineChart>
      <c:dateAx>
        <c:axId val="11220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208512"/>
        <c:crosses val="autoZero"/>
        <c:auto val="1"/>
        <c:lblOffset val="100"/>
        <c:baseTimeUnit val="years"/>
      </c:dateAx>
      <c:valAx>
        <c:axId val="11220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20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27072"/>
        <c:axId val="11222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7072"/>
        <c:axId val="112228992"/>
      </c:lineChart>
      <c:dateAx>
        <c:axId val="11222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228992"/>
        <c:crosses val="autoZero"/>
        <c:auto val="1"/>
        <c:lblOffset val="100"/>
        <c:baseTimeUnit val="years"/>
      </c:dateAx>
      <c:valAx>
        <c:axId val="11222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22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9886.9500000000007</c:v>
                </c:pt>
                <c:pt idx="1">
                  <c:v>8996.4699999999993</c:v>
                </c:pt>
                <c:pt idx="2">
                  <c:v>8167.08</c:v>
                </c:pt>
                <c:pt idx="3">
                  <c:v>7416.07</c:v>
                </c:pt>
                <c:pt idx="4">
                  <c:v>1294.1500000000001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38592"/>
        <c:axId val="11224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1723.1</c:v>
                </c:pt>
                <c:pt idx="1">
                  <c:v>1665.33</c:v>
                </c:pt>
                <c:pt idx="2">
                  <c:v>1716.47</c:v>
                </c:pt>
                <c:pt idx="3">
                  <c:v>1741.94</c:v>
                </c:pt>
                <c:pt idx="4">
                  <c:v>1451.54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38592"/>
        <c:axId val="112240512"/>
      </c:lineChart>
      <c:dateAx>
        <c:axId val="11223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240512"/>
        <c:crosses val="autoZero"/>
        <c:auto val="1"/>
        <c:lblOffset val="100"/>
        <c:baseTimeUnit val="years"/>
      </c:dateAx>
      <c:valAx>
        <c:axId val="11224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23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40.020000000000003</c:v>
                </c:pt>
                <c:pt idx="1">
                  <c:v>45.01</c:v>
                </c:pt>
                <c:pt idx="2">
                  <c:v>46.75</c:v>
                </c:pt>
                <c:pt idx="3">
                  <c:v>38.04</c:v>
                </c:pt>
                <c:pt idx="4">
                  <c:v>32.71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50944"/>
        <c:axId val="11245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35.909999999999997</c:v>
                </c:pt>
                <c:pt idx="1">
                  <c:v>37.92</c:v>
                </c:pt>
                <c:pt idx="2">
                  <c:v>35.049999999999997</c:v>
                </c:pt>
                <c:pt idx="3">
                  <c:v>33.86</c:v>
                </c:pt>
                <c:pt idx="4">
                  <c:v>33.58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0944"/>
        <c:axId val="112453120"/>
      </c:lineChart>
      <c:dateAx>
        <c:axId val="11245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453120"/>
        <c:crosses val="autoZero"/>
        <c:auto val="1"/>
        <c:lblOffset val="100"/>
        <c:baseTimeUnit val="years"/>
      </c:dateAx>
      <c:valAx>
        <c:axId val="11245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45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569.72</c:v>
                </c:pt>
                <c:pt idx="1">
                  <c:v>505.9</c:v>
                </c:pt>
                <c:pt idx="2">
                  <c:v>489.35</c:v>
                </c:pt>
                <c:pt idx="3">
                  <c:v>616.13</c:v>
                </c:pt>
                <c:pt idx="4">
                  <c:v>715.16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67264"/>
        <c:axId val="11266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459.38</c:v>
                </c:pt>
                <c:pt idx="1">
                  <c:v>438.71</c:v>
                </c:pt>
                <c:pt idx="2">
                  <c:v>463.38</c:v>
                </c:pt>
                <c:pt idx="3">
                  <c:v>510.15</c:v>
                </c:pt>
                <c:pt idx="4">
                  <c:v>514.39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67264"/>
        <c:axId val="112669440"/>
      </c:lineChart>
      <c:dateAx>
        <c:axId val="11266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669440"/>
        <c:crosses val="autoZero"/>
        <c:auto val="1"/>
        <c:lblOffset val="100"/>
        <c:baseTimeUnit val="years"/>
      </c:dateAx>
      <c:valAx>
        <c:axId val="11266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66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【1,052.66】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【424.58】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北海道　上ノ国町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漁業集落排水</v>
      </c>
      <c r="Q8" s="46"/>
      <c r="R8" s="46"/>
      <c r="S8" s="46"/>
      <c r="T8" s="46"/>
      <c r="U8" s="46"/>
      <c r="V8" s="46"/>
      <c r="W8" s="46" t="str">
        <f>データ!L6</f>
        <v>H3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5297</v>
      </c>
      <c r="AM8" s="47"/>
      <c r="AN8" s="47"/>
      <c r="AO8" s="47"/>
      <c r="AP8" s="47"/>
      <c r="AQ8" s="47"/>
      <c r="AR8" s="47"/>
      <c r="AS8" s="47"/>
      <c r="AT8" s="43">
        <f>データ!S6</f>
        <v>547.71</v>
      </c>
      <c r="AU8" s="43"/>
      <c r="AV8" s="43"/>
      <c r="AW8" s="43"/>
      <c r="AX8" s="43"/>
      <c r="AY8" s="43"/>
      <c r="AZ8" s="43"/>
      <c r="BA8" s="43"/>
      <c r="BB8" s="43">
        <f>データ!T6</f>
        <v>9.67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14.95</v>
      </c>
      <c r="Q10" s="43"/>
      <c r="R10" s="43"/>
      <c r="S10" s="43"/>
      <c r="T10" s="43"/>
      <c r="U10" s="43"/>
      <c r="V10" s="43"/>
      <c r="W10" s="43">
        <f>データ!P6</f>
        <v>109.04</v>
      </c>
      <c r="X10" s="43"/>
      <c r="Y10" s="43"/>
      <c r="Z10" s="43"/>
      <c r="AA10" s="43"/>
      <c r="AB10" s="43"/>
      <c r="AC10" s="43"/>
      <c r="AD10" s="47">
        <f>データ!Q6</f>
        <v>4276</v>
      </c>
      <c r="AE10" s="47"/>
      <c r="AF10" s="47"/>
      <c r="AG10" s="47"/>
      <c r="AH10" s="47"/>
      <c r="AI10" s="47"/>
      <c r="AJ10" s="47"/>
      <c r="AK10" s="2"/>
      <c r="AL10" s="47">
        <f>データ!U6</f>
        <v>783</v>
      </c>
      <c r="AM10" s="47"/>
      <c r="AN10" s="47"/>
      <c r="AO10" s="47"/>
      <c r="AP10" s="47"/>
      <c r="AQ10" s="47"/>
      <c r="AR10" s="47"/>
      <c r="AS10" s="47"/>
      <c r="AT10" s="43">
        <f>データ!V6</f>
        <v>0.21</v>
      </c>
      <c r="AU10" s="43"/>
      <c r="AV10" s="43"/>
      <c r="AW10" s="43"/>
      <c r="AX10" s="43"/>
      <c r="AY10" s="43"/>
      <c r="AZ10" s="43"/>
      <c r="BA10" s="43"/>
      <c r="BB10" s="43">
        <f>データ!W6</f>
        <v>3728.57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13625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北海道　上ノ国町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14.95</v>
      </c>
      <c r="P6" s="32">
        <f t="shared" si="3"/>
        <v>109.04</v>
      </c>
      <c r="Q6" s="32">
        <f t="shared" si="3"/>
        <v>4276</v>
      </c>
      <c r="R6" s="32">
        <f t="shared" si="3"/>
        <v>5297</v>
      </c>
      <c r="S6" s="32">
        <f t="shared" si="3"/>
        <v>547.71</v>
      </c>
      <c r="T6" s="32">
        <f t="shared" si="3"/>
        <v>9.67</v>
      </c>
      <c r="U6" s="32">
        <f t="shared" si="3"/>
        <v>783</v>
      </c>
      <c r="V6" s="32">
        <f t="shared" si="3"/>
        <v>0.21</v>
      </c>
      <c r="W6" s="32">
        <f t="shared" si="3"/>
        <v>3728.57</v>
      </c>
      <c r="X6" s="33">
        <f>IF(X7="",NA(),X7)</f>
        <v>99.43</v>
      </c>
      <c r="Y6" s="33">
        <f t="shared" ref="Y6:AG6" si="4">IF(Y7="",NA(),Y7)</f>
        <v>99.57</v>
      </c>
      <c r="Z6" s="33">
        <f t="shared" si="4"/>
        <v>100</v>
      </c>
      <c r="AA6" s="33">
        <f t="shared" si="4"/>
        <v>99.97</v>
      </c>
      <c r="AB6" s="33">
        <f t="shared" si="4"/>
        <v>100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9886.9500000000007</v>
      </c>
      <c r="BF6" s="33">
        <f t="shared" ref="BF6:BN6" si="7">IF(BF7="",NA(),BF7)</f>
        <v>8996.4699999999993</v>
      </c>
      <c r="BG6" s="33">
        <f t="shared" si="7"/>
        <v>8167.08</v>
      </c>
      <c r="BH6" s="33">
        <f t="shared" si="7"/>
        <v>7416.07</v>
      </c>
      <c r="BI6" s="33">
        <f t="shared" si="7"/>
        <v>1294.1500000000001</v>
      </c>
      <c r="BJ6" s="33">
        <f t="shared" si="7"/>
        <v>1723.1</v>
      </c>
      <c r="BK6" s="33">
        <f t="shared" si="7"/>
        <v>1665.33</v>
      </c>
      <c r="BL6" s="33">
        <f t="shared" si="7"/>
        <v>1716.47</v>
      </c>
      <c r="BM6" s="33">
        <f t="shared" si="7"/>
        <v>1741.94</v>
      </c>
      <c r="BN6" s="33">
        <f t="shared" si="7"/>
        <v>1451.54</v>
      </c>
      <c r="BO6" s="32" t="str">
        <f>IF(BO7="","",IF(BO7="-","【-】","【"&amp;SUBSTITUTE(TEXT(BO7,"#,##0.00"),"-","△")&amp;"】"))</f>
        <v>【1,052.66】</v>
      </c>
      <c r="BP6" s="33">
        <f>IF(BP7="",NA(),BP7)</f>
        <v>40.020000000000003</v>
      </c>
      <c r="BQ6" s="33">
        <f t="shared" ref="BQ6:BY6" si="8">IF(BQ7="",NA(),BQ7)</f>
        <v>45.01</v>
      </c>
      <c r="BR6" s="33">
        <f t="shared" si="8"/>
        <v>46.75</v>
      </c>
      <c r="BS6" s="33">
        <f t="shared" si="8"/>
        <v>38.04</v>
      </c>
      <c r="BT6" s="33">
        <f t="shared" si="8"/>
        <v>32.71</v>
      </c>
      <c r="BU6" s="33">
        <f t="shared" si="8"/>
        <v>35.909999999999997</v>
      </c>
      <c r="BV6" s="33">
        <f t="shared" si="8"/>
        <v>37.92</v>
      </c>
      <c r="BW6" s="33">
        <f t="shared" si="8"/>
        <v>35.049999999999997</v>
      </c>
      <c r="BX6" s="33">
        <f t="shared" si="8"/>
        <v>33.86</v>
      </c>
      <c r="BY6" s="33">
        <f t="shared" si="8"/>
        <v>33.58</v>
      </c>
      <c r="BZ6" s="32" t="str">
        <f>IF(BZ7="","",IF(BZ7="-","【-】","【"&amp;SUBSTITUTE(TEXT(BZ7,"#,##0.00"),"-","△")&amp;"】"))</f>
        <v>【40.22】</v>
      </c>
      <c r="CA6" s="33">
        <f>IF(CA7="",NA(),CA7)</f>
        <v>569.72</v>
      </c>
      <c r="CB6" s="33">
        <f t="shared" ref="CB6:CJ6" si="9">IF(CB7="",NA(),CB7)</f>
        <v>505.9</v>
      </c>
      <c r="CC6" s="33">
        <f t="shared" si="9"/>
        <v>489.35</v>
      </c>
      <c r="CD6" s="33">
        <f t="shared" si="9"/>
        <v>616.13</v>
      </c>
      <c r="CE6" s="33">
        <f t="shared" si="9"/>
        <v>715.16</v>
      </c>
      <c r="CF6" s="33">
        <f t="shared" si="9"/>
        <v>459.38</v>
      </c>
      <c r="CG6" s="33">
        <f t="shared" si="9"/>
        <v>438.71</v>
      </c>
      <c r="CH6" s="33">
        <f t="shared" si="9"/>
        <v>463.38</v>
      </c>
      <c r="CI6" s="33">
        <f t="shared" si="9"/>
        <v>510.15</v>
      </c>
      <c r="CJ6" s="33">
        <f t="shared" si="9"/>
        <v>514.39</v>
      </c>
      <c r="CK6" s="32" t="str">
        <f>IF(CK7="","",IF(CK7="-","【-】","【"&amp;SUBSTITUTE(TEXT(CK7,"#,##0.00"),"-","△")&amp;"】"))</f>
        <v>【424.58】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32.04</v>
      </c>
      <c r="CR6" s="33">
        <f t="shared" si="10"/>
        <v>33.81</v>
      </c>
      <c r="CS6" s="33">
        <f t="shared" si="10"/>
        <v>31.37</v>
      </c>
      <c r="CT6" s="33">
        <f t="shared" si="10"/>
        <v>29.86</v>
      </c>
      <c r="CU6" s="33">
        <f t="shared" si="10"/>
        <v>29.28</v>
      </c>
      <c r="CV6" s="32" t="str">
        <f>IF(CV7="","",IF(CV7="-","【-】","【"&amp;SUBSTITUTE(TEXT(CV7,"#,##0.00"),"-","△")&amp;"】"))</f>
        <v>【33.90】</v>
      </c>
      <c r="CW6" s="33">
        <f>IF(CW7="",NA(),CW7)</f>
        <v>39.79</v>
      </c>
      <c r="CX6" s="33">
        <f t="shared" ref="CX6:DF6" si="11">IF(CX7="",NA(),CX7)</f>
        <v>40.479999999999997</v>
      </c>
      <c r="CY6" s="33">
        <f t="shared" si="11"/>
        <v>41.25</v>
      </c>
      <c r="CZ6" s="33">
        <f t="shared" si="11"/>
        <v>41.63</v>
      </c>
      <c r="DA6" s="33">
        <f t="shared" si="11"/>
        <v>41.63</v>
      </c>
      <c r="DB6" s="33">
        <f t="shared" si="11"/>
        <v>68.86</v>
      </c>
      <c r="DC6" s="33">
        <f t="shared" si="11"/>
        <v>68.7</v>
      </c>
      <c r="DD6" s="33">
        <f t="shared" si="11"/>
        <v>67.38</v>
      </c>
      <c r="DE6" s="33">
        <f t="shared" si="11"/>
        <v>65.95</v>
      </c>
      <c r="DF6" s="33">
        <f t="shared" si="11"/>
        <v>66.819999999999993</v>
      </c>
      <c r="DG6" s="32" t="str">
        <f>IF(DG7="","",IF(DG7="-","【-】","【"&amp;SUBSTITUTE(TEXT(DG7,"#,##0.00"),"-","△")&amp;"】"))</f>
        <v>【77.87】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0.4</v>
      </c>
      <c r="EJ6" s="33">
        <f t="shared" si="14"/>
        <v>0.36</v>
      </c>
      <c r="EK6" s="33">
        <f t="shared" si="14"/>
        <v>0.25</v>
      </c>
      <c r="EL6" s="33">
        <f t="shared" si="14"/>
        <v>0.31</v>
      </c>
      <c r="EM6" s="33">
        <f t="shared" si="14"/>
        <v>0.1</v>
      </c>
      <c r="EN6" s="32" t="str">
        <f>IF(EN7="","",IF(EN7="-","【-】","【"&amp;SUBSTITUTE(TEXT(EN7,"#,##0.00"),"-","△")&amp;"】"))</f>
        <v>【0.13】</v>
      </c>
    </row>
    <row r="7" spans="1:144" s="34" customFormat="1">
      <c r="A7" s="26"/>
      <c r="B7" s="35">
        <v>2015</v>
      </c>
      <c r="C7" s="35">
        <v>13625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14.95</v>
      </c>
      <c r="P7" s="36">
        <v>109.04</v>
      </c>
      <c r="Q7" s="36">
        <v>4276</v>
      </c>
      <c r="R7" s="36">
        <v>5297</v>
      </c>
      <c r="S7" s="36">
        <v>547.71</v>
      </c>
      <c r="T7" s="36">
        <v>9.67</v>
      </c>
      <c r="U7" s="36">
        <v>783</v>
      </c>
      <c r="V7" s="36">
        <v>0.21</v>
      </c>
      <c r="W7" s="36">
        <v>3728.57</v>
      </c>
      <c r="X7" s="36">
        <v>99.43</v>
      </c>
      <c r="Y7" s="36">
        <v>99.57</v>
      </c>
      <c r="Z7" s="36">
        <v>100</v>
      </c>
      <c r="AA7" s="36">
        <v>99.97</v>
      </c>
      <c r="AB7" s="36">
        <v>100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9886.9500000000007</v>
      </c>
      <c r="BF7" s="36">
        <v>8996.4699999999993</v>
      </c>
      <c r="BG7" s="36">
        <v>8167.08</v>
      </c>
      <c r="BH7" s="36">
        <v>7416.07</v>
      </c>
      <c r="BI7" s="36">
        <v>1294.1500000000001</v>
      </c>
      <c r="BJ7" s="36">
        <v>1723.1</v>
      </c>
      <c r="BK7" s="36">
        <v>1665.33</v>
      </c>
      <c r="BL7" s="36">
        <v>1716.47</v>
      </c>
      <c r="BM7" s="36">
        <v>1741.94</v>
      </c>
      <c r="BN7" s="36">
        <v>1451.54</v>
      </c>
      <c r="BO7" s="36">
        <v>1052.6600000000001</v>
      </c>
      <c r="BP7" s="36">
        <v>40.020000000000003</v>
      </c>
      <c r="BQ7" s="36">
        <v>45.01</v>
      </c>
      <c r="BR7" s="36">
        <v>46.75</v>
      </c>
      <c r="BS7" s="36">
        <v>38.04</v>
      </c>
      <c r="BT7" s="36">
        <v>32.71</v>
      </c>
      <c r="BU7" s="36">
        <v>35.909999999999997</v>
      </c>
      <c r="BV7" s="36">
        <v>37.92</v>
      </c>
      <c r="BW7" s="36">
        <v>35.049999999999997</v>
      </c>
      <c r="BX7" s="36">
        <v>33.86</v>
      </c>
      <c r="BY7" s="36">
        <v>33.58</v>
      </c>
      <c r="BZ7" s="36">
        <v>40.22</v>
      </c>
      <c r="CA7" s="36">
        <v>569.72</v>
      </c>
      <c r="CB7" s="36">
        <v>505.9</v>
      </c>
      <c r="CC7" s="36">
        <v>489.35</v>
      </c>
      <c r="CD7" s="36">
        <v>616.13</v>
      </c>
      <c r="CE7" s="36">
        <v>715.16</v>
      </c>
      <c r="CF7" s="36">
        <v>459.38</v>
      </c>
      <c r="CG7" s="36">
        <v>438.71</v>
      </c>
      <c r="CH7" s="36">
        <v>463.38</v>
      </c>
      <c r="CI7" s="36">
        <v>510.15</v>
      </c>
      <c r="CJ7" s="36">
        <v>514.39</v>
      </c>
      <c r="CK7" s="36">
        <v>424.58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32.04</v>
      </c>
      <c r="CR7" s="36">
        <v>33.81</v>
      </c>
      <c r="CS7" s="36">
        <v>31.37</v>
      </c>
      <c r="CT7" s="36">
        <v>29.86</v>
      </c>
      <c r="CU7" s="36">
        <v>29.28</v>
      </c>
      <c r="CV7" s="36">
        <v>33.9</v>
      </c>
      <c r="CW7" s="36">
        <v>39.79</v>
      </c>
      <c r="CX7" s="36">
        <v>40.479999999999997</v>
      </c>
      <c r="CY7" s="36">
        <v>41.25</v>
      </c>
      <c r="CZ7" s="36">
        <v>41.63</v>
      </c>
      <c r="DA7" s="36">
        <v>41.63</v>
      </c>
      <c r="DB7" s="36">
        <v>68.86</v>
      </c>
      <c r="DC7" s="36">
        <v>68.7</v>
      </c>
      <c r="DD7" s="36">
        <v>67.38</v>
      </c>
      <c r="DE7" s="36">
        <v>65.95</v>
      </c>
      <c r="DF7" s="36">
        <v>66.819999999999993</v>
      </c>
      <c r="DG7" s="36">
        <v>77.87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0.4</v>
      </c>
      <c r="EJ7" s="36">
        <v>0.36</v>
      </c>
      <c r="EK7" s="36">
        <v>0.25</v>
      </c>
      <c r="EL7" s="36">
        <v>0.31</v>
      </c>
      <c r="EM7" s="36">
        <v>0.1</v>
      </c>
      <c r="EN7" s="36">
        <v>0.13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佐藤 誠</cp:lastModifiedBy>
  <dcterms:created xsi:type="dcterms:W3CDTF">2017-02-08T03:17:16Z</dcterms:created>
  <dcterms:modified xsi:type="dcterms:W3CDTF">2017-02-22T00:06:10Z</dcterms:modified>
  <cp:category/>
</cp:coreProperties>
</file>