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382\Downloads\【経営比較分析表】2023_013625_47_1718\【経営比較分析表】2023_013625_47_1718\"/>
    </mc:Choice>
  </mc:AlternateContent>
  <workbookProtection workbookAlgorithmName="SHA-512" workbookHashValue="pAyu2VSrSFkCIEYF1e1u3EOyd4N3PPy2fKQ9BZAtPcDAInXRnmM9T5KHI9eB+aS4StfTBWVo7Qp3t1YAeJl+Hg==" workbookSaltValue="eGlzYXAahJBeYc2Tv8XoWw==" workbookSpinCount="100000" lockStructure="1"/>
  <bookViews>
    <workbookView xWindow="0" yWindow="0" windowWidth="20490" windowHeight="777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H86" i="4"/>
  <c r="E86" i="4"/>
  <c r="AT10" i="4"/>
  <c r="AL10" i="4"/>
  <c r="I10" i="4"/>
  <c r="AL8" i="4"/>
  <c r="P8" i="4"/>
  <c r="I8" i="4"/>
</calcChain>
</file>

<file path=xl/sharedStrings.xml><?xml version="1.0" encoding="utf-8"?>
<sst xmlns="http://schemas.openxmlformats.org/spreadsheetml/2006/main" count="241" uniqueCount="121">
  <si>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</si>
  <si>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</si>
  <si>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</si>
  <si>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</si>
  <si>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</si>
  <si>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</si>
  <si>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</si>
  <si>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</si>
  <si>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</si>
  <si>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</si>
  <si>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</si>
  <si>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</si>
  <si>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</si>
  <si>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</si>
  <si>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</si>
  <si>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</si>
  <si>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</si>
  <si>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</si>
  <si>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</si>
  <si>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</si>
  <si>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</si>
  <si>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</si>
  <si>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</si>
  <si>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</si>
  <si>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</si>
  <si>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</si>
  <si>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</si>
  <si>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</si>
  <si>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</si>
  <si>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</si>
  <si>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</si>
  <si>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</si>
  <si>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</si>
  <si>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</si>
  <si>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</si>
  <si>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</si>
  <si>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</si>
  <si>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</si>
  <si>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</si>
  <si>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</si>
  <si>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</si>
  <si>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</si>
  <si>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</si>
  <si>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</si>
  <si>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</si>
  <si>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</si>
  <si>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</si>
  <si>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</si>
  <si>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</si>
  <si>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</si>
  <si>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</si>
  <si>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</si>
  <si>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</si>
  <si>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</si>
  <si>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</si>
  <si>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</si>
  <si>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</si>
  <si>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</si>
  <si>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</si>
  <si>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</si>
  <si>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</si>
  <si>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</si>
  <si>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</si>
  <si>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</si>
  <si>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</si>
  <si>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</si>
  <si>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</si>
  <si>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</si>
  <si>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</si>
  <si>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</si>
  <si>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</si>
  <si>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</si>
  <si>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</si>
  <si>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</si>
  <si>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</si>
  <si>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</si>
  <si>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</si>
  <si>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</si>
  <si>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</si>
  <si>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</si>
  <si>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</si>
  <si>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</si>
  <si>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</si>
  <si>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</si>
  <si>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</si>
  <si>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</si>
  <si>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</si>
  <si>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</si>
  <si>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</si>
  <si>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</si>
  <si>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</si>
  <si>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</si>
  <si>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</si>
  <si>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</si>
  <si>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</si>
  <si>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</si>
  <si>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</si>
  <si>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</si>
  <si>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</si>
  <si>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上ノ国町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</si>
  <si>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</si>
  <si>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</si>
  <si>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</si>
  <si>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</si>
  <si>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</si>
  <si>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</si>
  <si>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</si>
  <si>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</si>
  <si>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</si>
  <si>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</si>
  <si>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</si>
  <si>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</si>
  <si>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</si>
  <si>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</si>
  <si>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</si>
  <si>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</si>
  <si>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</si>
  <si>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</si>
  <si>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水洗化率は横這いで、人口減少や節水意識の高まりで使用料収入減が予測される。財源の確保のため、住民理解の醸成、接続率向上の取り組み、広域化・共同化等の検討を含めた効率的な手法による維持管理の費用低減を図る。
④企業債残高対事業規模比率
　地方債現在高については、全額を一般会計からの繰出金により負担することとしているため0％となっている。</t>
    <phoneticPr fontId="4"/>
  </si>
  <si>
    <t>　マンホールポンプ、電送装置等電気設備の老朽化が進んいるため社会資本整備総合交付金の補助を受け、計画的にマンホールポンプ所の機械設備、電気設備の改築更新工事で老朽化対策を講じている。</t>
    <phoneticPr fontId="4"/>
  </si>
  <si>
    <t>　マンホールポンプ、電送装置等電気設備の老朽化が進んいるため社会資本整備総合交付金の補助を受け、計画的にマンホールポンプ所の機械設備、電気設備の改築更新工事で老朽化対策を講じている。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</si>
</sst>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C75-4BB8-AA66-B309E1DBBE9D}"/>
            </c:ext>
          </c:extLst>
        </c:ser>
        <c:dLbls>
          <c:showLegendKey val="0"/>
          <c:showVal val="0"/>
          <c:showCatName val="0"/>
          <c:showSerName val="0"/>
          <c:showPercent val="0"/>
          <c:showBubbleSize val="0"/>
        </c:dLbls>
        <c:gapWidth val="150"/>
        <c:axId val="1565314224"/>
        <c:axId val="156532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xmlns:c16r2="http://schemas.microsoft.com/office/drawing/2015/06/chart">
            <c:ext xmlns:c16="http://schemas.microsoft.com/office/drawing/2014/chart" uri="{C3380CC4-5D6E-409C-BE32-E72D297353CC}">
              <c16:uniqueId val="{00000001-CC75-4BB8-AA66-B309E1DBBE9D}"/>
            </c:ext>
          </c:extLst>
        </c:ser>
        <c:dLbls>
          <c:showLegendKey val="0"/>
          <c:showVal val="0"/>
          <c:showCatName val="0"/>
          <c:showSerName val="0"/>
          <c:showPercent val="0"/>
          <c:showBubbleSize val="0"/>
        </c:dLbls>
        <c:marker val="1"/>
        <c:smooth val="0"/>
        <c:axId val="1565314224"/>
        <c:axId val="1565324016"/>
      </c:lineChart>
      <c:dateAx>
        <c:axId val="1565314224"/>
        <c:scaling>
          <c:orientation val="minMax"/>
        </c:scaling>
        <c:delete val="1"/>
        <c:axPos val="b"/>
        <c:numFmt formatCode="&quot;R&quot;yy" sourceLinked="1"/>
        <c:majorTickMark val="none"/>
        <c:minorTickMark val="none"/>
        <c:tickLblPos val="none"/>
        <c:crossAx val="1565324016"/>
        <c:crosses val="autoZero"/>
        <c:auto val="1"/>
        <c:lblOffset val="100"/>
        <c:baseTimeUnit val="years"/>
      </c:dateAx>
      <c:valAx>
        <c:axId val="156532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531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098-40CF-8FB8-22134557551F}"/>
            </c:ext>
          </c:extLst>
        </c:ser>
        <c:dLbls>
          <c:showLegendKey val="0"/>
          <c:showVal val="0"/>
          <c:showCatName val="0"/>
          <c:showSerName val="0"/>
          <c:showPercent val="0"/>
          <c:showBubbleSize val="0"/>
        </c:dLbls>
        <c:gapWidth val="150"/>
        <c:axId val="1682154768"/>
        <c:axId val="1682145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xmlns:c16r2="http://schemas.microsoft.com/office/drawing/2015/06/chart">
            <c:ext xmlns:c16="http://schemas.microsoft.com/office/drawing/2014/chart" uri="{C3380CC4-5D6E-409C-BE32-E72D297353CC}">
              <c16:uniqueId val="{00000001-5098-40CF-8FB8-22134557551F}"/>
            </c:ext>
          </c:extLst>
        </c:ser>
        <c:dLbls>
          <c:showLegendKey val="0"/>
          <c:showVal val="0"/>
          <c:showCatName val="0"/>
          <c:showSerName val="0"/>
          <c:showPercent val="0"/>
          <c:showBubbleSize val="0"/>
        </c:dLbls>
        <c:marker val="1"/>
        <c:smooth val="0"/>
        <c:axId val="1682154768"/>
        <c:axId val="1682145520"/>
      </c:lineChart>
      <c:dateAx>
        <c:axId val="1682154768"/>
        <c:scaling>
          <c:orientation val="minMax"/>
        </c:scaling>
        <c:delete val="1"/>
        <c:axPos val="b"/>
        <c:numFmt formatCode="&quot;R&quot;yy" sourceLinked="1"/>
        <c:majorTickMark val="none"/>
        <c:minorTickMark val="none"/>
        <c:tickLblPos val="none"/>
        <c:crossAx val="1682145520"/>
        <c:crosses val="autoZero"/>
        <c:auto val="1"/>
        <c:lblOffset val="100"/>
        <c:baseTimeUnit val="years"/>
      </c:dateAx>
      <c:valAx>
        <c:axId val="168214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15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58.51</c:v>
                </c:pt>
                <c:pt idx="1">
                  <c:v>59.97</c:v>
                </c:pt>
                <c:pt idx="2">
                  <c:v>62.83</c:v>
                </c:pt>
                <c:pt idx="3">
                  <c:v>64.760000000000005</c:v>
                </c:pt>
                <c:pt idx="4">
                  <c:v>67.75</c:v>
                </c:pt>
              </c:numCache>
            </c:numRef>
          </c:val>
          <c:extLst xmlns:c16r2="http://schemas.microsoft.com/office/drawing/2015/06/chart">
            <c:ext xmlns:c16="http://schemas.microsoft.com/office/drawing/2014/chart" uri="{C3380CC4-5D6E-409C-BE32-E72D297353CC}">
              <c16:uniqueId val="{00000000-1EF0-47DF-860E-D25B7B5AB35A}"/>
            </c:ext>
          </c:extLst>
        </c:ser>
        <c:dLbls>
          <c:showLegendKey val="0"/>
          <c:showVal val="0"/>
          <c:showCatName val="0"/>
          <c:showSerName val="0"/>
          <c:showPercent val="0"/>
          <c:showBubbleSize val="0"/>
        </c:dLbls>
        <c:gapWidth val="150"/>
        <c:axId val="1682146064"/>
        <c:axId val="1682147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xmlns:c16r2="http://schemas.microsoft.com/office/drawing/2015/06/chart">
            <c:ext xmlns:c16="http://schemas.microsoft.com/office/drawing/2014/chart" uri="{C3380CC4-5D6E-409C-BE32-E72D297353CC}">
              <c16:uniqueId val="{00000001-1EF0-47DF-860E-D25B7B5AB35A}"/>
            </c:ext>
          </c:extLst>
        </c:ser>
        <c:dLbls>
          <c:showLegendKey val="0"/>
          <c:showVal val="0"/>
          <c:showCatName val="0"/>
          <c:showSerName val="0"/>
          <c:showPercent val="0"/>
          <c:showBubbleSize val="0"/>
        </c:dLbls>
        <c:marker val="1"/>
        <c:smooth val="0"/>
        <c:axId val="1682146064"/>
        <c:axId val="1682147696"/>
      </c:lineChart>
      <c:dateAx>
        <c:axId val="1682146064"/>
        <c:scaling>
          <c:orientation val="minMax"/>
        </c:scaling>
        <c:delete val="1"/>
        <c:axPos val="b"/>
        <c:numFmt formatCode="&quot;R&quot;yy" sourceLinked="1"/>
        <c:majorTickMark val="none"/>
        <c:minorTickMark val="none"/>
        <c:tickLblPos val="none"/>
        <c:crossAx val="1682147696"/>
        <c:crosses val="autoZero"/>
        <c:auto val="1"/>
        <c:lblOffset val="100"/>
        <c:baseTimeUnit val="years"/>
      </c:dateAx>
      <c:valAx>
        <c:axId val="168214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14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101.1</c:v>
                </c:pt>
                <c:pt idx="1">
                  <c:v>99.15</c:v>
                </c:pt>
                <c:pt idx="2">
                  <c:v>100</c:v>
                </c:pt>
                <c:pt idx="3">
                  <c:v>98.66</c:v>
                </c:pt>
                <c:pt idx="4">
                  <c:v>118.12</c:v>
                </c:pt>
              </c:numCache>
            </c:numRef>
          </c:val>
          <c:extLst xmlns:c16r2="http://schemas.microsoft.com/office/drawing/2015/06/chart">
            <c:ext xmlns:c16="http://schemas.microsoft.com/office/drawing/2014/chart" uri="{C3380CC4-5D6E-409C-BE32-E72D297353CC}">
              <c16:uniqueId val="{00000000-1FB2-488D-8271-520A8A48EED7}"/>
            </c:ext>
          </c:extLst>
        </c:ser>
        <c:dLbls>
          <c:showLegendKey val="0"/>
          <c:showVal val="0"/>
          <c:showCatName val="0"/>
          <c:showSerName val="0"/>
          <c:showPercent val="0"/>
          <c:showBubbleSize val="0"/>
        </c:dLbls>
        <c:gapWidth val="150"/>
        <c:axId val="1565310416"/>
        <c:axId val="1565313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FB2-488D-8271-520A8A48EED7}"/>
            </c:ext>
          </c:extLst>
        </c:ser>
        <c:dLbls>
          <c:showLegendKey val="0"/>
          <c:showVal val="0"/>
          <c:showCatName val="0"/>
          <c:showSerName val="0"/>
          <c:showPercent val="0"/>
          <c:showBubbleSize val="0"/>
        </c:dLbls>
        <c:marker val="1"/>
        <c:smooth val="0"/>
        <c:axId val="1565310416"/>
        <c:axId val="1565313136"/>
      </c:lineChart>
      <c:dateAx>
        <c:axId val="1565310416"/>
        <c:scaling>
          <c:orientation val="minMax"/>
        </c:scaling>
        <c:delete val="1"/>
        <c:axPos val="b"/>
        <c:numFmt formatCode="&quot;R&quot;yy" sourceLinked="1"/>
        <c:majorTickMark val="none"/>
        <c:minorTickMark val="none"/>
        <c:tickLblPos val="none"/>
        <c:crossAx val="1565313136"/>
        <c:crosses val="autoZero"/>
        <c:auto val="1"/>
        <c:lblOffset val="100"/>
        <c:baseTimeUnit val="years"/>
      </c:dateAx>
      <c:valAx>
        <c:axId val="156531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531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9F6-4781-9950-05F26E4E0464}"/>
            </c:ext>
          </c:extLst>
        </c:ser>
        <c:dLbls>
          <c:showLegendKey val="0"/>
          <c:showVal val="0"/>
          <c:showCatName val="0"/>
          <c:showSerName val="0"/>
          <c:showPercent val="0"/>
          <c:showBubbleSize val="0"/>
        </c:dLbls>
        <c:gapWidth val="150"/>
        <c:axId val="1565315312"/>
        <c:axId val="156531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9F6-4781-9950-05F26E4E0464}"/>
            </c:ext>
          </c:extLst>
        </c:ser>
        <c:dLbls>
          <c:showLegendKey val="0"/>
          <c:showVal val="0"/>
          <c:showCatName val="0"/>
          <c:showSerName val="0"/>
          <c:showPercent val="0"/>
          <c:showBubbleSize val="0"/>
        </c:dLbls>
        <c:marker val="1"/>
        <c:smooth val="0"/>
        <c:axId val="1565315312"/>
        <c:axId val="1565312592"/>
      </c:lineChart>
      <c:dateAx>
        <c:axId val="1565315312"/>
        <c:scaling>
          <c:orientation val="minMax"/>
        </c:scaling>
        <c:delete val="1"/>
        <c:axPos val="b"/>
        <c:numFmt formatCode="&quot;R&quot;yy" sourceLinked="1"/>
        <c:majorTickMark val="none"/>
        <c:minorTickMark val="none"/>
        <c:tickLblPos val="none"/>
        <c:crossAx val="1565312592"/>
        <c:crosses val="autoZero"/>
        <c:auto val="1"/>
        <c:lblOffset val="100"/>
        <c:baseTimeUnit val="years"/>
      </c:dateAx>
      <c:valAx>
        <c:axId val="156531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531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F76-49C5-A556-19DFC1F35AB7}"/>
            </c:ext>
          </c:extLst>
        </c:ser>
        <c:dLbls>
          <c:showLegendKey val="0"/>
          <c:showVal val="0"/>
          <c:showCatName val="0"/>
          <c:showSerName val="0"/>
          <c:showPercent val="0"/>
          <c:showBubbleSize val="0"/>
        </c:dLbls>
        <c:gapWidth val="150"/>
        <c:axId val="1565313680"/>
        <c:axId val="156531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F76-49C5-A556-19DFC1F35AB7}"/>
            </c:ext>
          </c:extLst>
        </c:ser>
        <c:dLbls>
          <c:showLegendKey val="0"/>
          <c:showVal val="0"/>
          <c:showCatName val="0"/>
          <c:showSerName val="0"/>
          <c:showPercent val="0"/>
          <c:showBubbleSize val="0"/>
        </c:dLbls>
        <c:marker val="1"/>
        <c:smooth val="0"/>
        <c:axId val="1565313680"/>
        <c:axId val="1565314768"/>
      </c:lineChart>
      <c:dateAx>
        <c:axId val="1565313680"/>
        <c:scaling>
          <c:orientation val="minMax"/>
        </c:scaling>
        <c:delete val="1"/>
        <c:axPos val="b"/>
        <c:numFmt formatCode="&quot;R&quot;yy" sourceLinked="1"/>
        <c:majorTickMark val="none"/>
        <c:minorTickMark val="none"/>
        <c:tickLblPos val="none"/>
        <c:crossAx val="1565314768"/>
        <c:crosses val="autoZero"/>
        <c:auto val="1"/>
        <c:lblOffset val="100"/>
        <c:baseTimeUnit val="years"/>
      </c:dateAx>
      <c:valAx>
        <c:axId val="156531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531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310-478B-BCB7-D94D080D90ED}"/>
            </c:ext>
          </c:extLst>
        </c:ser>
        <c:dLbls>
          <c:showLegendKey val="0"/>
          <c:showVal val="0"/>
          <c:showCatName val="0"/>
          <c:showSerName val="0"/>
          <c:showPercent val="0"/>
          <c:showBubbleSize val="0"/>
        </c:dLbls>
        <c:gapWidth val="150"/>
        <c:axId val="1565320752"/>
        <c:axId val="156531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310-478B-BCB7-D94D080D90ED}"/>
            </c:ext>
          </c:extLst>
        </c:ser>
        <c:dLbls>
          <c:showLegendKey val="0"/>
          <c:showVal val="0"/>
          <c:showCatName val="0"/>
          <c:showSerName val="0"/>
          <c:showPercent val="0"/>
          <c:showBubbleSize val="0"/>
        </c:dLbls>
        <c:marker val="1"/>
        <c:smooth val="0"/>
        <c:axId val="1565320752"/>
        <c:axId val="1565316400"/>
      </c:lineChart>
      <c:dateAx>
        <c:axId val="1565320752"/>
        <c:scaling>
          <c:orientation val="minMax"/>
        </c:scaling>
        <c:delete val="1"/>
        <c:axPos val="b"/>
        <c:numFmt formatCode="&quot;R&quot;yy" sourceLinked="1"/>
        <c:majorTickMark val="none"/>
        <c:minorTickMark val="none"/>
        <c:tickLblPos val="none"/>
        <c:crossAx val="1565316400"/>
        <c:crosses val="autoZero"/>
        <c:auto val="1"/>
        <c:lblOffset val="100"/>
        <c:baseTimeUnit val="years"/>
      </c:dateAx>
      <c:valAx>
        <c:axId val="156531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532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30C-4DB2-BCE2-79425C9E4244}"/>
            </c:ext>
          </c:extLst>
        </c:ser>
        <c:dLbls>
          <c:showLegendKey val="0"/>
          <c:showVal val="0"/>
          <c:showCatName val="0"/>
          <c:showSerName val="0"/>
          <c:showPercent val="0"/>
          <c:showBubbleSize val="0"/>
        </c:dLbls>
        <c:gapWidth val="150"/>
        <c:axId val="1565317488"/>
        <c:axId val="156531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30C-4DB2-BCE2-79425C9E4244}"/>
            </c:ext>
          </c:extLst>
        </c:ser>
        <c:dLbls>
          <c:showLegendKey val="0"/>
          <c:showVal val="0"/>
          <c:showCatName val="0"/>
          <c:showSerName val="0"/>
          <c:showPercent val="0"/>
          <c:showBubbleSize val="0"/>
        </c:dLbls>
        <c:marker val="1"/>
        <c:smooth val="0"/>
        <c:axId val="1565317488"/>
        <c:axId val="1565319664"/>
      </c:lineChart>
      <c:dateAx>
        <c:axId val="1565317488"/>
        <c:scaling>
          <c:orientation val="minMax"/>
        </c:scaling>
        <c:delete val="1"/>
        <c:axPos val="b"/>
        <c:numFmt formatCode="&quot;R&quot;yy" sourceLinked="1"/>
        <c:majorTickMark val="none"/>
        <c:minorTickMark val="none"/>
        <c:tickLblPos val="none"/>
        <c:crossAx val="1565319664"/>
        <c:crosses val="autoZero"/>
        <c:auto val="1"/>
        <c:lblOffset val="100"/>
        <c:baseTimeUnit val="years"/>
      </c:dateAx>
      <c:valAx>
        <c:axId val="156531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531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99.4</c:v>
                </c:pt>
                <c:pt idx="1">
                  <c:v>99.3</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50AC-4A3B-A75B-FBFCC303DF18}"/>
            </c:ext>
          </c:extLst>
        </c:ser>
        <c:dLbls>
          <c:showLegendKey val="0"/>
          <c:showVal val="0"/>
          <c:showCatName val="0"/>
          <c:showSerName val="0"/>
          <c:showPercent val="0"/>
          <c:showBubbleSize val="0"/>
        </c:dLbls>
        <c:gapWidth val="150"/>
        <c:axId val="1406060224"/>
        <c:axId val="140606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xmlns:c16r2="http://schemas.microsoft.com/office/drawing/2015/06/chart">
            <c:ext xmlns:c16="http://schemas.microsoft.com/office/drawing/2014/chart" uri="{C3380CC4-5D6E-409C-BE32-E72D297353CC}">
              <c16:uniqueId val="{00000001-50AC-4A3B-A75B-FBFCC303DF18}"/>
            </c:ext>
          </c:extLst>
        </c:ser>
        <c:dLbls>
          <c:showLegendKey val="0"/>
          <c:showVal val="0"/>
          <c:showCatName val="0"/>
          <c:showSerName val="0"/>
          <c:showPercent val="0"/>
          <c:showBubbleSize val="0"/>
        </c:dLbls>
        <c:marker val="1"/>
        <c:smooth val="0"/>
        <c:axId val="1406060224"/>
        <c:axId val="1406061856"/>
      </c:lineChart>
      <c:dateAx>
        <c:axId val="1406060224"/>
        <c:scaling>
          <c:orientation val="minMax"/>
        </c:scaling>
        <c:delete val="1"/>
        <c:axPos val="b"/>
        <c:numFmt formatCode="&quot;R&quot;yy" sourceLinked="1"/>
        <c:majorTickMark val="none"/>
        <c:minorTickMark val="none"/>
        <c:tickLblPos val="none"/>
        <c:crossAx val="1406061856"/>
        <c:crosses val="autoZero"/>
        <c:auto val="1"/>
        <c:lblOffset val="100"/>
        <c:baseTimeUnit val="years"/>
      </c:dateAx>
      <c:valAx>
        <c:axId val="140606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606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73.400000000000006</c:v>
                </c:pt>
                <c:pt idx="1">
                  <c:v>76.900000000000006</c:v>
                </c:pt>
                <c:pt idx="2">
                  <c:v>66.81</c:v>
                </c:pt>
                <c:pt idx="3">
                  <c:v>60.28</c:v>
                </c:pt>
                <c:pt idx="4">
                  <c:v>84.94</c:v>
                </c:pt>
              </c:numCache>
            </c:numRef>
          </c:val>
          <c:extLst xmlns:c16r2="http://schemas.microsoft.com/office/drawing/2015/06/chart">
            <c:ext xmlns:c16="http://schemas.microsoft.com/office/drawing/2014/chart" uri="{C3380CC4-5D6E-409C-BE32-E72D297353CC}">
              <c16:uniqueId val="{00000000-48F6-4753-9381-3194A5D4E099}"/>
            </c:ext>
          </c:extLst>
        </c:ser>
        <c:dLbls>
          <c:showLegendKey val="0"/>
          <c:showVal val="0"/>
          <c:showCatName val="0"/>
          <c:showSerName val="0"/>
          <c:showPercent val="0"/>
          <c:showBubbleSize val="0"/>
        </c:dLbls>
        <c:gapWidth val="150"/>
        <c:axId val="1682149872"/>
        <c:axId val="1682150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xmlns:c16r2="http://schemas.microsoft.com/office/drawing/2015/06/chart">
            <c:ext xmlns:c16="http://schemas.microsoft.com/office/drawing/2014/chart" uri="{C3380CC4-5D6E-409C-BE32-E72D297353CC}">
              <c16:uniqueId val="{00000001-48F6-4753-9381-3194A5D4E099}"/>
            </c:ext>
          </c:extLst>
        </c:ser>
        <c:dLbls>
          <c:showLegendKey val="0"/>
          <c:showVal val="0"/>
          <c:showCatName val="0"/>
          <c:showSerName val="0"/>
          <c:showPercent val="0"/>
          <c:showBubbleSize val="0"/>
        </c:dLbls>
        <c:marker val="1"/>
        <c:smooth val="0"/>
        <c:axId val="1682149872"/>
        <c:axId val="1682150416"/>
      </c:lineChart>
      <c:dateAx>
        <c:axId val="1682149872"/>
        <c:scaling>
          <c:orientation val="minMax"/>
        </c:scaling>
        <c:delete val="1"/>
        <c:axPos val="b"/>
        <c:numFmt formatCode="&quot;R&quot;yy" sourceLinked="1"/>
        <c:majorTickMark val="none"/>
        <c:minorTickMark val="none"/>
        <c:tickLblPos val="none"/>
        <c:crossAx val="1682150416"/>
        <c:crosses val="autoZero"/>
        <c:auto val="1"/>
        <c:lblOffset val="100"/>
        <c:baseTimeUnit val="years"/>
      </c:dateAx>
      <c:valAx>
        <c:axId val="168215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14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323.93</c:v>
                </c:pt>
                <c:pt idx="1">
                  <c:v>310.25</c:v>
                </c:pt>
                <c:pt idx="2">
                  <c:v>358.57</c:v>
                </c:pt>
                <c:pt idx="3">
                  <c:v>402.31</c:v>
                </c:pt>
                <c:pt idx="4">
                  <c:v>278.29000000000002</c:v>
                </c:pt>
              </c:numCache>
            </c:numRef>
          </c:val>
          <c:extLst xmlns:c16r2="http://schemas.microsoft.com/office/drawing/2015/06/chart">
            <c:ext xmlns:c16="http://schemas.microsoft.com/office/drawing/2014/chart" uri="{C3380CC4-5D6E-409C-BE32-E72D297353CC}">
              <c16:uniqueId val="{00000000-98A9-41B2-B2A1-359DB4E02CDC}"/>
            </c:ext>
          </c:extLst>
        </c:ser>
        <c:dLbls>
          <c:showLegendKey val="0"/>
          <c:showVal val="0"/>
          <c:showCatName val="0"/>
          <c:showSerName val="0"/>
          <c:showPercent val="0"/>
          <c:showBubbleSize val="0"/>
        </c:dLbls>
        <c:gapWidth val="150"/>
        <c:axId val="1682152592"/>
        <c:axId val="1682147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xmlns:c16r2="http://schemas.microsoft.com/office/drawing/2015/06/chart">
            <c:ext xmlns:c16="http://schemas.microsoft.com/office/drawing/2014/chart" uri="{C3380CC4-5D6E-409C-BE32-E72D297353CC}">
              <c16:uniqueId val="{00000001-98A9-41B2-B2A1-359DB4E02CDC}"/>
            </c:ext>
          </c:extLst>
        </c:ser>
        <c:dLbls>
          <c:showLegendKey val="0"/>
          <c:showVal val="0"/>
          <c:showCatName val="0"/>
          <c:showSerName val="0"/>
          <c:showPercent val="0"/>
          <c:showBubbleSize val="0"/>
        </c:dLbls>
        <c:marker val="1"/>
        <c:smooth val="0"/>
        <c:axId val="1682152592"/>
        <c:axId val="1682147152"/>
      </c:lineChart>
      <c:dateAx>
        <c:axId val="1682152592"/>
        <c:scaling>
          <c:orientation val="minMax"/>
        </c:scaling>
        <c:delete val="1"/>
        <c:axPos val="b"/>
        <c:numFmt formatCode="&quot;R&quot;yy" sourceLinked="1"/>
        <c:majorTickMark val="none"/>
        <c:minorTickMark val="none"/>
        <c:tickLblPos val="none"/>
        <c:crossAx val="1682147152"/>
        <c:crosses val="autoZero"/>
        <c:auto val="1"/>
        <c:lblOffset val="100"/>
        <c:baseTimeUnit val="years"/>
      </c:dateAx>
      <c:valAx>
        <c:axId val="168214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15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49" zoomScaleNormal="100" workbookViewId="0">
      <selection activeCell="BK76" sqref="BK7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北海道　上ノ国町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4254</v>
      </c>
      <c r="AM8" s="54"/>
      <c r="AN8" s="54"/>
      <c r="AO8" s="54"/>
      <c r="AP8" s="54"/>
      <c r="AQ8" s="54"/>
      <c r="AR8" s="54"/>
      <c r="AS8" s="54"/>
      <c r="AT8" s="53">
        <f>データ!T6</f>
        <v>547.72</v>
      </c>
      <c r="AU8" s="53"/>
      <c r="AV8" s="53"/>
      <c r="AW8" s="53"/>
      <c r="AX8" s="53"/>
      <c r="AY8" s="53"/>
      <c r="AZ8" s="53"/>
      <c r="BA8" s="53"/>
      <c r="BB8" s="53">
        <f>データ!U6</f>
        <v>7.77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65.150000000000006</v>
      </c>
      <c r="Q10" s="53"/>
      <c r="R10" s="53"/>
      <c r="S10" s="53"/>
      <c r="T10" s="53"/>
      <c r="U10" s="53"/>
      <c r="V10" s="53"/>
      <c r="W10" s="53">
        <f>データ!Q6</f>
        <v>76.08</v>
      </c>
      <c r="X10" s="53"/>
      <c r="Y10" s="53"/>
      <c r="Z10" s="53"/>
      <c r="AA10" s="53"/>
      <c r="AB10" s="53"/>
      <c r="AC10" s="53"/>
      <c r="AD10" s="54">
        <f>データ!R6</f>
        <v>4356</v>
      </c>
      <c r="AE10" s="54"/>
      <c r="AF10" s="54"/>
      <c r="AG10" s="54"/>
      <c r="AH10" s="54"/>
      <c r="AI10" s="54"/>
      <c r="AJ10" s="54"/>
      <c r="AK10" s="2"/>
      <c r="AL10" s="54">
        <f>データ!V6</f>
        <v>2735</v>
      </c>
      <c r="AM10" s="54"/>
      <c r="AN10" s="54"/>
      <c r="AO10" s="54"/>
      <c r="AP10" s="54"/>
      <c r="AQ10" s="54"/>
      <c r="AR10" s="54"/>
      <c r="AS10" s="54"/>
      <c r="AT10" s="53">
        <f>データ!W6</f>
        <v>1.35</v>
      </c>
      <c r="AU10" s="53"/>
      <c r="AV10" s="53"/>
      <c r="AW10" s="53"/>
      <c r="AX10" s="53"/>
      <c r="AY10" s="53"/>
      <c r="AZ10" s="53"/>
      <c r="BA10" s="53"/>
      <c r="BB10" s="53">
        <f>データ!X6</f>
        <v>2025.93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119</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120</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44</v>
      </c>
      <c r="N86" s="12" t="s">
        <v>45</v>
      </c>
      <c r="O86" s="12" t="str">
        <f>データ!EO6</f>
        <v>【0.11】</v>
      </c>
    </row>
  </sheetData>
  <sheetProtection algorithmName="SHA-512" hashValue="ySiUp0HkhT28wE8jY5kRrxWrVxKaOYF5XAmw0PsWXn9qzIFcjOYdFsc2e14u2uF1DZ4PGWjzkDDQPsD3qrxyfw==" saltValue="6JX4LyP8aPAQUtDukUty/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2023</v>
      </c>
      <c r="C6" s="19">
        <f t="shared" ref="C6:X6" si="3">C7</f>
        <v>13625</v>
      </c>
      <c r="D6" s="19">
        <f t="shared" si="3"/>
        <v>47</v>
      </c>
      <c r="E6" s="19">
        <f t="shared" si="3"/>
        <v>17</v>
      </c>
      <c r="F6" s="19">
        <f t="shared" si="3"/>
        <v>4</v>
      </c>
      <c r="G6" s="19">
        <f t="shared" si="3"/>
        <v>0</v>
      </c>
      <c r="H6" s="19" t="str">
        <f t="shared" si="3"/>
        <v>北海道　上ノ国町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65.150000000000006</v>
      </c>
      <c r="Q6" s="20">
        <f t="shared" si="3"/>
        <v>76.08</v>
      </c>
      <c r="R6" s="20">
        <f t="shared" si="3"/>
        <v>4356</v>
      </c>
      <c r="S6" s="20">
        <f t="shared" si="3"/>
        <v>4254</v>
      </c>
      <c r="T6" s="20">
        <f t="shared" si="3"/>
        <v>547.72</v>
      </c>
      <c r="U6" s="20">
        <f t="shared" si="3"/>
        <v>7.77</v>
      </c>
      <c r="V6" s="20">
        <f t="shared" si="3"/>
        <v>2735</v>
      </c>
      <c r="W6" s="20">
        <f t="shared" si="3"/>
        <v>1.35</v>
      </c>
      <c r="X6" s="20">
        <f t="shared" si="3"/>
        <v>2025.93</v>
      </c>
      <c r="Y6" s="21">
        <f>IF(Y7="",NA(),Y7)</f>
        <v>101.1</v>
      </c>
      <c r="Z6" s="21">
        <f t="shared" ref="Z6:AH6" si="4">IF(Z7="",NA(),Z7)</f>
        <v>99.15</v>
      </c>
      <c r="AA6" s="21">
        <f t="shared" si="4"/>
        <v>100</v>
      </c>
      <c r="AB6" s="21">
        <f t="shared" si="4"/>
        <v>98.66</v>
      </c>
      <c r="AC6" s="21">
        <f t="shared" si="4"/>
        <v>118.12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99.4</v>
      </c>
      <c r="BG6" s="21">
        <f t="shared" ref="BG6:BO6" si="7">IF(BG7="",NA(),BG7)</f>
        <v>99.3</v>
      </c>
      <c r="BH6" s="20">
        <f t="shared" si="7"/>
        <v>0</v>
      </c>
      <c r="BI6" s="20">
        <f t="shared" si="7"/>
        <v>0</v>
      </c>
      <c r="BJ6" s="20">
        <f t="shared" si="7"/>
        <v>0</v>
      </c>
      <c r="BK6" s="21">
        <f t="shared" si="7"/>
        <v>1206.79</v>
      </c>
      <c r="BL6" s="21">
        <f t="shared" si="7"/>
        <v>1258.43</v>
      </c>
      <c r="BM6" s="21">
        <f t="shared" si="7"/>
        <v>1163.75</v>
      </c>
      <c r="BN6" s="21">
        <f t="shared" si="7"/>
        <v>1195.47</v>
      </c>
      <c r="BO6" s="21">
        <f t="shared" si="7"/>
        <v>1168.69</v>
      </c>
      <c r="BP6" s="20" t="str">
        <f>IF(BP7="","",IF(BP7="-","【-】","【"&amp;SUBSTITUTE(TEXT(BP7,"#,##0.00"),"-","△")&amp;"】"))</f>
        <v>【1,156.82】</v>
      </c>
      <c r="BQ6" s="21">
        <f>IF(BQ7="",NA(),BQ7)</f>
        <v>73.400000000000006</v>
      </c>
      <c r="BR6" s="21">
        <f t="shared" ref="BR6:BZ6" si="8">IF(BR7="",NA(),BR7)</f>
        <v>76.900000000000006</v>
      </c>
      <c r="BS6" s="21">
        <f t="shared" si="8"/>
        <v>66.81</v>
      </c>
      <c r="BT6" s="21">
        <f t="shared" si="8"/>
        <v>60.28</v>
      </c>
      <c r="BU6" s="21">
        <f t="shared" si="8"/>
        <v>84.94</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323.93</v>
      </c>
      <c r="CC6" s="21">
        <f t="shared" ref="CC6:CK6" si="9">IF(CC7="",NA(),CC7)</f>
        <v>310.25</v>
      </c>
      <c r="CD6" s="21">
        <f t="shared" si="9"/>
        <v>358.57</v>
      </c>
      <c r="CE6" s="21">
        <f t="shared" si="9"/>
        <v>402.31</v>
      </c>
      <c r="CF6" s="21">
        <f t="shared" si="9"/>
        <v>278.29000000000002</v>
      </c>
      <c r="CG6" s="21">
        <f t="shared" si="9"/>
        <v>228.47</v>
      </c>
      <c r="CH6" s="21">
        <f t="shared" si="9"/>
        <v>224.88</v>
      </c>
      <c r="CI6" s="21">
        <f t="shared" si="9"/>
        <v>228.64</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f t="shared" si="10"/>
        <v>42.47</v>
      </c>
      <c r="CS6" s="21">
        <f t="shared" si="10"/>
        <v>42.4</v>
      </c>
      <c r="CT6" s="21">
        <f t="shared" si="10"/>
        <v>42.28</v>
      </c>
      <c r="CU6" s="21">
        <f t="shared" si="10"/>
        <v>41.06</v>
      </c>
      <c r="CV6" s="21">
        <f t="shared" si="10"/>
        <v>42.09</v>
      </c>
      <c r="CW6" s="20" t="str">
        <f>IF(CW7="","",IF(CW7="-","【-】","【"&amp;SUBSTITUTE(TEXT(CW7,"#,##0.00"),"-","△")&amp;"】"))</f>
        <v>【43.28】</v>
      </c>
      <c r="CX6" s="21">
        <f>IF(CX7="",NA(),CX7)</f>
        <v>58.51</v>
      </c>
      <c r="CY6" s="21">
        <f t="shared" ref="CY6:DG6" si="11">IF(CY7="",NA(),CY7)</f>
        <v>59.97</v>
      </c>
      <c r="CZ6" s="21">
        <f t="shared" si="11"/>
        <v>62.83</v>
      </c>
      <c r="DA6" s="21">
        <f t="shared" si="11"/>
        <v>64.760000000000005</v>
      </c>
      <c r="DB6" s="21">
        <f t="shared" si="11"/>
        <v>67.75</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15">
      <c r="A7" s="14"/>
      <c r="B7" s="23">
        <v>2023</v>
      </c>
      <c r="C7" s="23">
        <v>13625</v>
      </c>
      <c r="D7" s="23">
        <v>47</v>
      </c>
      <c r="E7" s="23">
        <v>17</v>
      </c>
      <c r="F7" s="23">
        <v>4</v>
      </c>
      <c r="G7" s="23">
        <v>0</v>
      </c>
      <c r="H7" s="23" t="s">
        <v>99</v>
      </c>
      <c r="I7" s="23" t="s">
        <v>100</v>
      </c>
      <c r="J7" s="23" t="s">
        <v>101</v>
      </c>
      <c r="K7" s="23" t="s">
        <v>102</v>
      </c>
      <c r="L7" s="23" t="s">
        <v>103</v>
      </c>
      <c r="M7" s="23" t="s">
        <v>104</v>
      </c>
      <c r="N7" s="24" t="s">
        <v>105</v>
      </c>
      <c r="O7" s="24" t="s">
        <v>106</v>
      </c>
      <c r="P7" s="24">
        <v>65.150000000000006</v>
      </c>
      <c r="Q7" s="24">
        <v>76.08</v>
      </c>
      <c r="R7" s="24">
        <v>4356</v>
      </c>
      <c r="S7" s="24">
        <v>4254</v>
      </c>
      <c r="T7" s="24">
        <v>547.72</v>
      </c>
      <c r="U7" s="24">
        <v>7.77</v>
      </c>
      <c r="V7" s="24">
        <v>2735</v>
      </c>
      <c r="W7" s="24">
        <v>1.35</v>
      </c>
      <c r="X7" s="24">
        <v>2025.93</v>
      </c>
      <c r="Y7" s="24">
        <v>101.1</v>
      </c>
      <c r="Z7" s="24">
        <v>99.15</v>
      </c>
      <c r="AA7" s="24">
        <v>100</v>
      </c>
      <c r="AB7" s="24">
        <v>98.66</v>
      </c>
      <c r="AC7" s="24">
        <v>118.12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99.4</v>
      </c>
      <c r="BG7" s="24">
        <v>99.3</v>
      </c>
      <c r="BH7" s="24">
        <v>0</v>
      </c>
      <c r="BI7" s="24">
        <v>0</v>
      </c>
      <c r="BJ7" s="24">
        <v>0</v>
      </c>
      <c r="BK7" s="24">
        <v>1206.79</v>
      </c>
      <c r="BL7" s="24">
        <v>1258.43</v>
      </c>
      <c r="BM7" s="24">
        <v>1163.75</v>
      </c>
      <c r="BN7" s="24">
        <v>1195.47</v>
      </c>
      <c r="BO7" s="24">
        <v>1168.69</v>
      </c>
      <c r="BP7" s="24">
        <v>1156.82</v>
      </c>
      <c r="BQ7" s="24">
        <v>73.400000000000006</v>
      </c>
      <c r="BR7" s="24">
        <v>76.900000000000006</v>
      </c>
      <c r="BS7" s="24">
        <v>66.81</v>
      </c>
      <c r="BT7" s="24">
        <v>60.28</v>
      </c>
      <c r="BU7" s="24">
        <v>84.94</v>
      </c>
      <c r="BV7" s="24">
        <v>71.84</v>
      </c>
      <c r="BW7" s="24">
        <v>73.36</v>
      </c>
      <c r="BX7" s="24">
        <v>72.599999999999994</v>
      </c>
      <c r="BY7" s="24">
        <v>69.430000000000007</v>
      </c>
      <c r="BZ7" s="24">
        <v>70.709999999999994</v>
      </c>
      <c r="CA7" s="24">
        <v>75.33</v>
      </c>
      <c r="CB7" s="24">
        <v>323.93</v>
      </c>
      <c r="CC7" s="24">
        <v>310.25</v>
      </c>
      <c r="CD7" s="24">
        <v>358.57</v>
      </c>
      <c r="CE7" s="24">
        <v>402.31</v>
      </c>
      <c r="CF7" s="24">
        <v>278.29000000000002</v>
      </c>
      <c r="CG7" s="24">
        <v>228.47</v>
      </c>
      <c r="CH7" s="24">
        <v>224.88</v>
      </c>
      <c r="CI7" s="24">
        <v>228.64</v>
      </c>
      <c r="CJ7" s="24">
        <v>239.46</v>
      </c>
      <c r="CK7" s="24">
        <v>233.15</v>
      </c>
      <c r="CL7" s="24">
        <v>215.73</v>
      </c>
      <c r="CM7" s="24" t="s">
        <v>105</v>
      </c>
      <c r="CN7" s="24" t="s">
        <v>105</v>
      </c>
      <c r="CO7" s="24" t="s">
        <v>105</v>
      </c>
      <c r="CP7" s="24" t="s">
        <v>105</v>
      </c>
      <c r="CQ7" s="24" t="s">
        <v>105</v>
      </c>
      <c r="CR7" s="24">
        <v>42.47</v>
      </c>
      <c r="CS7" s="24">
        <v>42.4</v>
      </c>
      <c r="CT7" s="24">
        <v>42.28</v>
      </c>
      <c r="CU7" s="24">
        <v>41.06</v>
      </c>
      <c r="CV7" s="24">
        <v>42.09</v>
      </c>
      <c r="CW7" s="24">
        <v>43.28</v>
      </c>
      <c r="CX7" s="24">
        <v>58.51</v>
      </c>
      <c r="CY7" s="24">
        <v>59.97</v>
      </c>
      <c r="CZ7" s="24">
        <v>62.83</v>
      </c>
      <c r="DA7" s="24">
        <v>64.760000000000005</v>
      </c>
      <c r="DB7" s="24">
        <v>67.75</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116</v>
      </c>
      <c r="E13" t="s">
        <v>115</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2025-01-24T07:29:29Z</dcterms:created>
  <dcterms:modified xsi:type="dcterms:W3CDTF">2025-01-28T05:27:43Z</dcterms:modified>
  <cp:category/>
</cp:coreProperties>
</file>