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82\Downloads\【経営比較分析表】2023_013625_47_1718\【経営比較分析表】2023_013625_47_1718\"/>
    </mc:Choice>
  </mc:AlternateContent>
  <workbookProtection workbookAlgorithmName="SHA-512" workbookHashValue="fyX5KBmwtU+ftM0rOanWjN8NT1AzvnNeTsDXZNzSOAyOiyS7yfW6Doyo3ueic7/mHQBfgkITtd9Rjypjo5nMvw==" workbookSaltValue="B/JywBGPV1eWDFpQk8YzQw==" workbookSpinCount="100000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<sst xmlns="http://schemas.openxmlformats.org/spreadsheetml/2006/main" count="247" uniqueCount="119">
  <si>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</si>
  <si>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</si>
  <si>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</si>
  <si>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</si>
  <si>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</si>
  <si>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</si>
  <si>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</si>
  <si>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</si>
  <si>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</si>
  <si>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</si>
  <si>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</si>
  <si>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</si>
  <si>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</si>
  <si>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</si>
  <si>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</si>
  <si>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</si>
  <si>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</si>
  <si>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</si>
  <si>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</si>
  <si>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</si>
  <si>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</si>
  <si>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</si>
  <si>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</si>
  <si>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</si>
  <si>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</si>
  <si>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</si>
  <si>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</si>
  <si>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</si>
  <si>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</si>
  <si>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</si>
  <si>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</si>
  <si>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</si>
  <si>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</si>
  <si>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</si>
  <si>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</si>
  <si>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</si>
  <si>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</si>
  <si>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</si>
  <si>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</si>
  <si>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</si>
  <si>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</si>
  <si>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</si>
  <si>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</si>
  <si>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</si>
  <si>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</si>
  <si>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</si>
  <si>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</si>
  <si>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</si>
  <si>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</si>
  <si>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</si>
  <si>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</si>
  <si>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</si>
  <si>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</si>
  <si>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</si>
  <si>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</si>
  <si>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</si>
  <si>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</si>
  <si>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</si>
  <si>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</si>
  <si>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</si>
  <si>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</si>
  <si>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</si>
  <si>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</si>
  <si>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</si>
  <si>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</si>
  <si>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</si>
  <si>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</si>
  <si>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</si>
  <si>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</si>
  <si>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</si>
  <si>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</si>
  <si>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</si>
  <si>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</si>
  <si>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</si>
  <si>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</si>
  <si>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</si>
  <si>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</si>
  <si>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</si>
  <si>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</si>
  <si>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</si>
  <si>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</si>
  <si>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</si>
  <si>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</si>
  <si>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</si>
  <si>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</si>
  <si>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</si>
  <si>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</si>
  <si>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</si>
  <si>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</si>
  <si>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</si>
  <si>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</si>
  <si>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</si>
  <si>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</si>
  <si>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</si>
  <si>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</si>
  <si>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</si>
  <si>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</si>
  <si>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上ノ国町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</si>
  <si>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</si>
  <si>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</si>
  <si>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</si>
  <si>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</si>
  <si>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</si>
  <si>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</si>
  <si>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</si>
  <si>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</si>
  <si>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</si>
  <si>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</si>
  <si>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</si>
  <si>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</si>
  <si>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</si>
  <si>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</si>
  <si>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</si>
  <si>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</si>
  <si>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</si>
  <si>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</si>
  <si>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民間委託を活用し、限られた予算で適正な管理と早期の対応で修繕費、コストの低減化で経費回収率の向上を図る。
④R04企業債残高対事業規模比率
　【誤】3,103.63　【正】0</t>
    <phoneticPr fontId="4"/>
  </si>
  <si>
    <t>　耐用年数に達している合併浄化槽がないため、現在は老朽化対策を講じていない。</t>
    <phoneticPr fontId="4"/>
  </si>
  <si>
    <t>　接続基数が増加することで維持管理費が上昇し、経費回収率が下降する傾向にあるが、下水道との公共性の担保も鑑み公費で賄っている。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</si>
</sst>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2F-4E76-91A3-2BDAD0946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404880"/>
        <c:axId val="-11039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2F-4E76-91A3-2BDAD0946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404880"/>
        <c:axId val="-110390192"/>
      </c:lineChart>
      <c:dateAx>
        <c:axId val="-110404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10390192"/>
        <c:crosses val="autoZero"/>
        <c:auto val="1"/>
        <c:lblOffset val="100"/>
        <c:baseTimeUnit val="years"/>
      </c:dateAx>
      <c:valAx>
        <c:axId val="-11039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40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0F-410F-8CD9-7EA962E9F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9602320"/>
        <c:axId val="-199959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55.96</c:v>
                </c:pt>
                <c:pt idx="1">
                  <c:v>56.45</c:v>
                </c:pt>
                <c:pt idx="2">
                  <c:v>58.26</c:v>
                </c:pt>
                <c:pt idx="3">
                  <c:v>56.76</c:v>
                </c:pt>
                <c:pt idx="4">
                  <c:v>58.02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0F-410F-8CD9-7EA962E9F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9602320"/>
        <c:axId val="-1999596336"/>
      </c:lineChart>
      <c:dateAx>
        <c:axId val="-1999602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999596336"/>
        <c:crosses val="autoZero"/>
        <c:auto val="1"/>
        <c:lblOffset val="100"/>
        <c:baseTimeUnit val="years"/>
      </c:dateAx>
      <c:valAx>
        <c:axId val="-199959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9960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A-48FC-BA43-D1FDAF3F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9601776"/>
        <c:axId val="-199959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60.12</c:v>
                </c:pt>
                <c:pt idx="1">
                  <c:v>54.99</c:v>
                </c:pt>
                <c:pt idx="2">
                  <c:v>66.430000000000007</c:v>
                </c:pt>
                <c:pt idx="3">
                  <c:v>66.88</c:v>
                </c:pt>
                <c:pt idx="4">
                  <c:v>63.66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1A-48FC-BA43-D1FDAF3F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9601776"/>
        <c:axId val="-1999595248"/>
      </c:lineChart>
      <c:dateAx>
        <c:axId val="-19996017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999595248"/>
        <c:crosses val="autoZero"/>
        <c:auto val="1"/>
        <c:lblOffset val="100"/>
        <c:baseTimeUnit val="years"/>
      </c:dateAx>
      <c:valAx>
        <c:axId val="-199959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9960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104.33</c:v>
                </c:pt>
                <c:pt idx="1">
                  <c:v>101.74</c:v>
                </c:pt>
                <c:pt idx="2">
                  <c:v>103.91</c:v>
                </c:pt>
                <c:pt idx="3">
                  <c:v>100</c:v>
                </c:pt>
                <c:pt idx="4">
                  <c:v>140.88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FF-4865-9E44-38725EC5A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398352"/>
        <c:axId val="-11040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FF-4865-9E44-38725EC5A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398352"/>
        <c:axId val="-110404336"/>
      </c:lineChart>
      <c:dateAx>
        <c:axId val="-11039835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10404336"/>
        <c:crosses val="autoZero"/>
        <c:auto val="1"/>
        <c:lblOffset val="100"/>
        <c:baseTimeUnit val="years"/>
      </c:dateAx>
      <c:valAx>
        <c:axId val="-11040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39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DF-42D3-9E38-1D4CC7DA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392912"/>
        <c:axId val="-11039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DF-42D3-9E38-1D4CC7DA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392912"/>
        <c:axId val="-110391824"/>
      </c:lineChart>
      <c:dateAx>
        <c:axId val="-1103929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10391824"/>
        <c:crosses val="autoZero"/>
        <c:auto val="1"/>
        <c:lblOffset val="100"/>
        <c:baseTimeUnit val="years"/>
      </c:dateAx>
      <c:valAx>
        <c:axId val="-11039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39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0-4BB8-B71B-80F351E63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403248"/>
        <c:axId val="-11039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A0-4BB8-B71B-80F351E63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403248"/>
        <c:axId val="-110395632"/>
      </c:lineChart>
      <c:dateAx>
        <c:axId val="-1104032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10395632"/>
        <c:crosses val="autoZero"/>
        <c:auto val="1"/>
        <c:lblOffset val="100"/>
        <c:baseTimeUnit val="years"/>
      </c:dateAx>
      <c:valAx>
        <c:axId val="-11039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40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79-466E-AD32-9BAB8EB2E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402160"/>
        <c:axId val="-11040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79-466E-AD32-9BAB8EB2E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402160"/>
        <c:axId val="-110401616"/>
      </c:lineChart>
      <c:dateAx>
        <c:axId val="-1104021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10401616"/>
        <c:crosses val="autoZero"/>
        <c:auto val="1"/>
        <c:lblOffset val="100"/>
        <c:baseTimeUnit val="years"/>
      </c:dateAx>
      <c:valAx>
        <c:axId val="-11040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40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85-41B0-A8E6-582949E0D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400528"/>
        <c:axId val="-11039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85-41B0-A8E6-582949E0D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400528"/>
        <c:axId val="-110397808"/>
      </c:lineChart>
      <c:dateAx>
        <c:axId val="-1104005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10397808"/>
        <c:crosses val="autoZero"/>
        <c:auto val="1"/>
        <c:lblOffset val="100"/>
        <c:baseTimeUnit val="years"/>
      </c:dateAx>
      <c:valAx>
        <c:axId val="-11039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40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99.93</c:v>
                </c:pt>
                <c:pt idx="1">
                  <c:v>99.82</c:v>
                </c:pt>
                <c:pt idx="2">
                  <c:v>99.81</c:v>
                </c:pt>
                <c:pt idx="3">
                  <c:v>3103.63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C5-4947-B3B0-0B5E9B8B8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968672"/>
        <c:axId val="-199959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421.25</c:v>
                </c:pt>
                <c:pt idx="1">
                  <c:v>398.42</c:v>
                </c:pt>
                <c:pt idx="2">
                  <c:v>393.35</c:v>
                </c:pt>
                <c:pt idx="3">
                  <c:v>397.03</c:v>
                </c:pt>
                <c:pt idx="4">
                  <c:v>424.95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C5-4947-B3B0-0B5E9B8B8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968672"/>
        <c:axId val="-1999597424"/>
      </c:lineChart>
      <c:dateAx>
        <c:axId val="-13496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999597424"/>
        <c:crosses val="autoZero"/>
        <c:auto val="1"/>
        <c:lblOffset val="100"/>
        <c:baseTimeUnit val="years"/>
      </c:dateAx>
      <c:valAx>
        <c:axId val="-199959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3496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19.53</c:v>
                </c:pt>
                <c:pt idx="1">
                  <c:v>19.8</c:v>
                </c:pt>
                <c:pt idx="2">
                  <c:v>18.079999999999998</c:v>
                </c:pt>
                <c:pt idx="3">
                  <c:v>15.12</c:v>
                </c:pt>
                <c:pt idx="4">
                  <c:v>24.31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3D-4AFA-8E26-7C12388DE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9605040"/>
        <c:axId val="-199960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53.23</c:v>
                </c:pt>
                <c:pt idx="1">
                  <c:v>50.7</c:v>
                </c:pt>
                <c:pt idx="2">
                  <c:v>48.13</c:v>
                </c:pt>
                <c:pt idx="3">
                  <c:v>46.58</c:v>
                </c:pt>
                <c:pt idx="4">
                  <c:v>41.67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3D-4AFA-8E26-7C12388DE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9605040"/>
        <c:axId val="-1999602864"/>
      </c:lineChart>
      <c:dateAx>
        <c:axId val="-199960504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999602864"/>
        <c:crosses val="autoZero"/>
        <c:auto val="1"/>
        <c:lblOffset val="100"/>
        <c:baseTimeUnit val="years"/>
      </c:dateAx>
      <c:valAx>
        <c:axId val="-199960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9960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963.81</c:v>
                </c:pt>
                <c:pt idx="1">
                  <c:v>950.12</c:v>
                </c:pt>
                <c:pt idx="2">
                  <c:v>1027.56</c:v>
                </c:pt>
                <c:pt idx="3">
                  <c:v>1215.54</c:v>
                </c:pt>
                <c:pt idx="4">
                  <c:v>745.97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B1-4178-84BF-29420B52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9594160"/>
        <c:axId val="-199959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283.3</c:v>
                </c:pt>
                <c:pt idx="1">
                  <c:v>289.81</c:v>
                </c:pt>
                <c:pt idx="2">
                  <c:v>301.54000000000002</c:v>
                </c:pt>
                <c:pt idx="3">
                  <c:v>311.73</c:v>
                </c:pt>
                <c:pt idx="4">
                  <c:v>326.49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B1-4178-84BF-29420B52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9594160"/>
        <c:axId val="-1999596880"/>
      </c:lineChart>
      <c:dateAx>
        <c:axId val="-19995941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1999596880"/>
        <c:crosses val="autoZero"/>
        <c:auto val="1"/>
        <c:lblOffset val="100"/>
        <c:baseTimeUnit val="years"/>
      </c:dateAx>
      <c:valAx>
        <c:axId val="-199959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9959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J65" sqref="BJ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北海道　上ノ国町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K3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4254</v>
      </c>
      <c r="AM8" s="54"/>
      <c r="AN8" s="54"/>
      <c r="AO8" s="54"/>
      <c r="AP8" s="54"/>
      <c r="AQ8" s="54"/>
      <c r="AR8" s="54"/>
      <c r="AS8" s="54"/>
      <c r="AT8" s="53">
        <f>データ!T6</f>
        <v>547.72</v>
      </c>
      <c r="AU8" s="53"/>
      <c r="AV8" s="53"/>
      <c r="AW8" s="53"/>
      <c r="AX8" s="53"/>
      <c r="AY8" s="53"/>
      <c r="AZ8" s="53"/>
      <c r="BA8" s="53"/>
      <c r="BB8" s="53">
        <f>データ!U6</f>
        <v>7.77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2.2599999999999998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4356</v>
      </c>
      <c r="AE10" s="54"/>
      <c r="AF10" s="54"/>
      <c r="AG10" s="54"/>
      <c r="AH10" s="54"/>
      <c r="AI10" s="54"/>
      <c r="AJ10" s="54"/>
      <c r="AK10" s="2"/>
      <c r="AL10" s="54">
        <f>データ!V6</f>
        <v>95</v>
      </c>
      <c r="AM10" s="54"/>
      <c r="AN10" s="54"/>
      <c r="AO10" s="54"/>
      <c r="AP10" s="54"/>
      <c r="AQ10" s="54"/>
      <c r="AR10" s="54"/>
      <c r="AS10" s="54"/>
      <c r="AT10" s="53">
        <f>データ!W6</f>
        <v>0.32</v>
      </c>
      <c r="AU10" s="53"/>
      <c r="AV10" s="53"/>
      <c r="AW10" s="53"/>
      <c r="AX10" s="53"/>
      <c r="AY10" s="53"/>
      <c r="AZ10" s="53"/>
      <c r="BA10" s="53"/>
      <c r="BB10" s="53">
        <f>データ!X6</f>
        <v>296.88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116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117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118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【349.83】</v>
      </c>
      <c r="I86" s="12" t="str">
        <f>データ!CA6</f>
        <v>【53.65】</v>
      </c>
      <c r="J86" s="12" t="str">
        <f>データ!CL6</f>
        <v>【307.86】</v>
      </c>
      <c r="K86" s="12" t="str">
        <f>データ!CW6</f>
        <v>【54.61】</v>
      </c>
      <c r="L86" s="12" t="str">
        <f>データ!DH6</f>
        <v>【85.31】</v>
      </c>
      <c r="M86" s="12" t="s">
        <v>44</v>
      </c>
      <c r="N86" s="12" t="s">
        <v>43</v>
      </c>
      <c r="O86" s="12" t="str">
        <f>データ!EO6</f>
        <v>【-】</v>
      </c>
    </row>
  </sheetData>
  <sheetProtection algorithmName="SHA-512" hashValue="ARBPpFD5lDQxpb2qtIyGnIHqY4tO1AXp24Nl3juwbruVHEadc0OxRZuMe0LxZVbxcsxvHZUKbpgDdWf6pRP0FA==" saltValue="TyZl8jPOOrO2NHs3vPHiL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2023</v>
      </c>
      <c r="C6" s="19">
        <f t="shared" ref="C6:X6" si="3">C7</f>
        <v>13625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北海道　上ノ国町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2.2599999999999998</v>
      </c>
      <c r="Q6" s="20">
        <f t="shared" si="3"/>
        <v>100</v>
      </c>
      <c r="R6" s="20">
        <f t="shared" si="3"/>
        <v>4356</v>
      </c>
      <c r="S6" s="20">
        <f t="shared" si="3"/>
        <v>4254</v>
      </c>
      <c r="T6" s="20">
        <f t="shared" si="3"/>
        <v>547.72</v>
      </c>
      <c r="U6" s="20">
        <f t="shared" si="3"/>
        <v>7.77</v>
      </c>
      <c r="V6" s="20">
        <f t="shared" si="3"/>
        <v>95</v>
      </c>
      <c r="W6" s="20">
        <f t="shared" si="3"/>
        <v>0.32</v>
      </c>
      <c r="X6" s="20">
        <f t="shared" si="3"/>
        <v>296.88</v>
      </c>
      <c r="Y6" s="21">
        <f>IF(Y7="",NA(),Y7)</f>
        <v>104.33</v>
      </c>
      <c r="Z6" s="21">
        <f t="shared" ref="Z6:AH6" si="4">IF(Z7="",NA(),Z7)</f>
        <v>101.74</v>
      </c>
      <c r="AA6" s="21">
        <f t="shared" si="4"/>
        <v>103.91</v>
      </c>
      <c r="AB6" s="21">
        <f t="shared" si="4"/>
        <v>100</v>
      </c>
      <c r="AC6" s="21">
        <f t="shared" si="4"/>
        <v>140.88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99.93</v>
      </c>
      <c r="BG6" s="21">
        <f t="shared" ref="BG6:BO6" si="7">IF(BG7="",NA(),BG7)</f>
        <v>99.82</v>
      </c>
      <c r="BH6" s="21">
        <f t="shared" si="7"/>
        <v>99.81</v>
      </c>
      <c r="BI6" s="21">
        <f t="shared" si="7"/>
        <v>3103.63</v>
      </c>
      <c r="BJ6" s="21">
        <f t="shared" si="7"/>
        <v>100</v>
      </c>
      <c r="BK6" s="21">
        <f t="shared" si="7"/>
        <v>421.25</v>
      </c>
      <c r="BL6" s="21">
        <f t="shared" si="7"/>
        <v>398.42</v>
      </c>
      <c r="BM6" s="21">
        <f t="shared" si="7"/>
        <v>393.35</v>
      </c>
      <c r="BN6" s="21">
        <f t="shared" si="7"/>
        <v>397.03</v>
      </c>
      <c r="BO6" s="21">
        <f t="shared" si="7"/>
        <v>424.95</v>
      </c>
      <c r="BP6" s="20" t="str">
        <f>IF(BP7="","",IF(BP7="-","【-】","【"&amp;SUBSTITUTE(TEXT(BP7,"#,##0.00"),"-","△")&amp;"】"))</f>
        <v>【349.83】</v>
      </c>
      <c r="BQ6" s="21">
        <f>IF(BQ7="",NA(),BQ7)</f>
        <v>19.53</v>
      </c>
      <c r="BR6" s="21">
        <f t="shared" ref="BR6:BZ6" si="8">IF(BR7="",NA(),BR7)</f>
        <v>19.8</v>
      </c>
      <c r="BS6" s="21">
        <f t="shared" si="8"/>
        <v>18.079999999999998</v>
      </c>
      <c r="BT6" s="21">
        <f t="shared" si="8"/>
        <v>15.12</v>
      </c>
      <c r="BU6" s="21">
        <f t="shared" si="8"/>
        <v>24.31</v>
      </c>
      <c r="BV6" s="21">
        <f t="shared" si="8"/>
        <v>53.23</v>
      </c>
      <c r="BW6" s="21">
        <f t="shared" si="8"/>
        <v>50.7</v>
      </c>
      <c r="BX6" s="21">
        <f t="shared" si="8"/>
        <v>48.13</v>
      </c>
      <c r="BY6" s="21">
        <f t="shared" si="8"/>
        <v>46.58</v>
      </c>
      <c r="BZ6" s="21">
        <f t="shared" si="8"/>
        <v>41.67</v>
      </c>
      <c r="CA6" s="20" t="str">
        <f>IF(CA7="","",IF(CA7="-","【-】","【"&amp;SUBSTITUTE(TEXT(CA7,"#,##0.00"),"-","△")&amp;"】"))</f>
        <v>【53.65】</v>
      </c>
      <c r="CB6" s="21">
        <f>IF(CB7="",NA(),CB7)</f>
        <v>963.81</v>
      </c>
      <c r="CC6" s="21">
        <f t="shared" ref="CC6:CK6" si="9">IF(CC7="",NA(),CC7)</f>
        <v>950.12</v>
      </c>
      <c r="CD6" s="21">
        <f t="shared" si="9"/>
        <v>1027.56</v>
      </c>
      <c r="CE6" s="21">
        <f t="shared" si="9"/>
        <v>1215.54</v>
      </c>
      <c r="CF6" s="21">
        <f t="shared" si="9"/>
        <v>745.97</v>
      </c>
      <c r="CG6" s="21">
        <f t="shared" si="9"/>
        <v>283.3</v>
      </c>
      <c r="CH6" s="21">
        <f t="shared" si="9"/>
        <v>289.81</v>
      </c>
      <c r="CI6" s="21">
        <f t="shared" si="9"/>
        <v>301.54000000000002</v>
      </c>
      <c r="CJ6" s="21">
        <f t="shared" si="9"/>
        <v>311.73</v>
      </c>
      <c r="CK6" s="21">
        <f t="shared" si="9"/>
        <v>326.49</v>
      </c>
      <c r="CL6" s="20" t="str">
        <f>IF(CL7="","",IF(CL7="-","【-】","【"&amp;SUBSTITUTE(TEXT(CL7,"#,##0.00"),"-","△")&amp;"】"))</f>
        <v>【307.86】</v>
      </c>
      <c r="CM6" s="21">
        <f>IF(CM7="",NA(),CM7)</f>
        <v>100</v>
      </c>
      <c r="CN6" s="21">
        <f t="shared" ref="CN6:CV6" si="10">IF(CN7="",NA(),CN7)</f>
        <v>100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>
        <f t="shared" si="10"/>
        <v>55.96</v>
      </c>
      <c r="CS6" s="21">
        <f t="shared" si="10"/>
        <v>56.45</v>
      </c>
      <c r="CT6" s="21">
        <f t="shared" si="10"/>
        <v>58.26</v>
      </c>
      <c r="CU6" s="21">
        <f t="shared" si="10"/>
        <v>56.76</v>
      </c>
      <c r="CV6" s="21">
        <f t="shared" si="10"/>
        <v>58.02</v>
      </c>
      <c r="CW6" s="20" t="str">
        <f>IF(CW7="","",IF(CW7="-","【-】","【"&amp;SUBSTITUTE(TEXT(CW7,"#,##0.00"),"-","△")&amp;"】"))</f>
        <v>【54.61】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60.12</v>
      </c>
      <c r="DD6" s="21">
        <f t="shared" si="11"/>
        <v>54.99</v>
      </c>
      <c r="DE6" s="21">
        <f t="shared" si="11"/>
        <v>66.430000000000007</v>
      </c>
      <c r="DF6" s="21">
        <f t="shared" si="11"/>
        <v>66.88</v>
      </c>
      <c r="DG6" s="21">
        <f t="shared" si="11"/>
        <v>63.66</v>
      </c>
      <c r="DH6" s="20" t="str">
        <f>IF(DH7="","",IF(DH7="-","【-】","【"&amp;SUBSTITUTE(TEXT(DH7,"#,##0.00"),"-","△")&amp;"】"))</f>
        <v>【85.31】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2023</v>
      </c>
      <c r="C7" s="23">
        <v>13625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2.2599999999999998</v>
      </c>
      <c r="Q7" s="24">
        <v>100</v>
      </c>
      <c r="R7" s="24">
        <v>4356</v>
      </c>
      <c r="S7" s="24">
        <v>4254</v>
      </c>
      <c r="T7" s="24">
        <v>547.72</v>
      </c>
      <c r="U7" s="24">
        <v>7.77</v>
      </c>
      <c r="V7" s="24">
        <v>95</v>
      </c>
      <c r="W7" s="24">
        <v>0.32</v>
      </c>
      <c r="X7" s="24">
        <v>296.88</v>
      </c>
      <c r="Y7" s="24">
        <v>104.33</v>
      </c>
      <c r="Z7" s="24">
        <v>101.74</v>
      </c>
      <c r="AA7" s="24">
        <v>103.91</v>
      </c>
      <c r="AB7" s="24">
        <v>100</v>
      </c>
      <c r="AC7" s="24">
        <v>140.88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99.93</v>
      </c>
      <c r="BG7" s="24">
        <v>99.82</v>
      </c>
      <c r="BH7" s="24">
        <v>99.81</v>
      </c>
      <c r="BI7" s="24">
        <v>3103.63</v>
      </c>
      <c r="BJ7" s="24">
        <v>100</v>
      </c>
      <c r="BK7" s="24">
        <v>421.25</v>
      </c>
      <c r="BL7" s="24">
        <v>398.42</v>
      </c>
      <c r="BM7" s="24">
        <v>393.35</v>
      </c>
      <c r="BN7" s="24">
        <v>397.03</v>
      </c>
      <c r="BO7" s="24">
        <v>424.95</v>
      </c>
      <c r="BP7" s="24">
        <v>349.83</v>
      </c>
      <c r="BQ7" s="24">
        <v>19.53</v>
      </c>
      <c r="BR7" s="24">
        <v>19.8</v>
      </c>
      <c r="BS7" s="24">
        <v>18.079999999999998</v>
      </c>
      <c r="BT7" s="24">
        <v>15.12</v>
      </c>
      <c r="BU7" s="24">
        <v>24.31</v>
      </c>
      <c r="BV7" s="24">
        <v>53.23</v>
      </c>
      <c r="BW7" s="24">
        <v>50.7</v>
      </c>
      <c r="BX7" s="24">
        <v>48.13</v>
      </c>
      <c r="BY7" s="24">
        <v>46.58</v>
      </c>
      <c r="BZ7" s="24">
        <v>41.67</v>
      </c>
      <c r="CA7" s="24">
        <v>53.65</v>
      </c>
      <c r="CB7" s="24">
        <v>963.81</v>
      </c>
      <c r="CC7" s="24">
        <v>950.12</v>
      </c>
      <c r="CD7" s="24">
        <v>1027.56</v>
      </c>
      <c r="CE7" s="24">
        <v>1215.54</v>
      </c>
      <c r="CF7" s="24">
        <v>745.97</v>
      </c>
      <c r="CG7" s="24">
        <v>283.3</v>
      </c>
      <c r="CH7" s="24">
        <v>289.81</v>
      </c>
      <c r="CI7" s="24">
        <v>301.54000000000002</v>
      </c>
      <c r="CJ7" s="24">
        <v>311.73</v>
      </c>
      <c r="CK7" s="24">
        <v>326.49</v>
      </c>
      <c r="CL7" s="24">
        <v>307.86</v>
      </c>
      <c r="CM7" s="24">
        <v>100</v>
      </c>
      <c r="CN7" s="24">
        <v>100</v>
      </c>
      <c r="CO7" s="24">
        <v>100</v>
      </c>
      <c r="CP7" s="24">
        <v>100</v>
      </c>
      <c r="CQ7" s="24">
        <v>100</v>
      </c>
      <c r="CR7" s="24">
        <v>55.96</v>
      </c>
      <c r="CS7" s="24">
        <v>56.45</v>
      </c>
      <c r="CT7" s="24">
        <v>58.26</v>
      </c>
      <c r="CU7" s="24">
        <v>56.76</v>
      </c>
      <c r="CV7" s="24">
        <v>58.02</v>
      </c>
      <c r="CW7" s="24">
        <v>54.61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60.12</v>
      </c>
      <c r="DD7" s="24">
        <v>54.99</v>
      </c>
      <c r="DE7" s="24">
        <v>66.430000000000007</v>
      </c>
      <c r="DF7" s="24">
        <v>66.88</v>
      </c>
      <c r="DG7" s="24">
        <v>63.66</v>
      </c>
      <c r="DH7" s="24">
        <v>85.31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2025-01-24T07:39:31Z</dcterms:created>
  <dcterms:modified xsi:type="dcterms:W3CDTF">2025-01-28T05:30:07Z</dcterms:modified>
  <cp:category/>
</cp:coreProperties>
</file>