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l01\250水道課\上下水道Ｇ\12太田\04.調査関係\令和７年度\10.公営企業に係る経営比較分析表（令和6年度決算）の分析・公表について\"/>
    </mc:Choice>
  </mc:AlternateContent>
  <xr:revisionPtr revIDLastSave="0" documentId="13_ncr:1_{86385ADB-5881-47BC-86E6-230D79BC4FB5}" xr6:coauthVersionLast="47" xr6:coauthVersionMax="47" xr10:uidLastSave="{00000000-0000-0000-0000-000000000000}"/>
  <workbookProtection workbookAlgorithmName="SHA-512" workbookHashValue="mGwAMM5mSblT3hlc6sR4KdvE6QgJ4M6meRfGwnJucJpnZmJOSDDOx+rYtfzqZceGhFfM5kOhUw4uk4WmIeET3g==" workbookSaltValue="QS21bWXjUtySIehmOfuj8g=="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I85" i="4"/>
  <c r="G85" i="4"/>
  <c r="F85" i="4"/>
  <c r="AT10" i="4"/>
  <c r="I10" i="4"/>
  <c r="I8" i="4"/>
</calcChain>
</file>

<file path=xl/sharedStrings.xml><?xml version="1.0" encoding="utf-8"?>
<sst xmlns="http://schemas.openxmlformats.org/spreadsheetml/2006/main" count="325" uniqueCount="117">
  <si>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</si>
  <si>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</si>
  <si>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</si>
  <si>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</si>
  <si>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</si>
  <si>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</si>
  <si>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</si>
  <si>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</si>
  <si>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</si>
  <si>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</si>
  <si>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</si>
  <si>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</si>
  <si>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</si>
  <si>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</si>
  <si>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</si>
  <si>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</si>
  <si>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</si>
  <si>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</si>
  <si>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</si>
  <si>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</si>
  <si>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</si>
  <si>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</si>
  <si>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</si>
  <si>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</si>
  <si>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</si>
  <si>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</si>
  <si>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</si>
  <si>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</si>
  <si>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</si>
  <si>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</si>
  <si>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</si>
  <si>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</si>
  <si>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</si>
  <si>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</si>
  <si>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</si>
  <si>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</si>
  <si>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</si>
  <si>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</si>
  <si>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</si>
  <si>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</si>
  <si>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</si>
  <si>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</si>
  <si>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</si>
  <si>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</si>
  <si>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</si>
  <si>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</si>
  <si>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</si>
  <si>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</si>
  <si>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</si>
  <si>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</si>
  <si>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</si>
  <si>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</si>
  <si>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</si>
  <si>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</si>
  <si>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</si>
  <si>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</si>
  <si>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</si>
  <si>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</si>
  <si>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</si>
  <si>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</si>
  <si>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</si>
  <si>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</si>
  <si>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</si>
  <si>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</si>
  <si>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</si>
  <si>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</si>
  <si>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</si>
  <si>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</si>
  <si>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</si>
  <si>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</si>
  <si>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</si>
  <si>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</si>
  <si>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</si>
  <si>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</si>
  <si>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</si>
  <si>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</si>
  <si>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</si>
  <si>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</si>
  <si>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</si>
  <si>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</si>
  <si>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</si>
  <si>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</si>
  <si>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</si>
  <si>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</si>
  <si>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</si>
  <si>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</si>
  <si>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</si>
  <si>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</si>
  <si>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</si>
  <si>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</si>
  <si>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</si>
  <si>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</si>
  <si>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</si>
  <si>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</si>
  <si>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</si>
  <si>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</si>
  <si>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上ノ国町</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</si>
  <si>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</si>
  <si>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</si>
  <si>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</si>
  <si>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</si>
  <si>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</si>
  <si>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</si>
  <si>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</si>
  <si>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</si>
  <si>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</si>
  <si>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</si>
  <si>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</si>
  <si>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</si>
  <si>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</si>
  <si>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</si>
  <si>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</si>
  <si>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</si>
  <si>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</si>
  <si>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有形固定資産減価償却率は、資産の帳簿上の老朽化度合いが類似団体平均より低い水準にあることが示されており、耐用年数に達している合併浄化槽がないため、現在は老朽化対策を講じていない。</t>
    <rPh sb="52" eb="56">
      <t>タイヨウネンスウ</t>
    </rPh>
    <rPh sb="57" eb="58">
      <t>タッ</t>
    </rPh>
    <rPh sb="62" eb="67">
      <t>ガッペイジョウカソウ</t>
    </rPh>
    <rPh sb="73" eb="75">
      <t>ゲンザイ</t>
    </rPh>
    <rPh sb="76" eb="79">
      <t>ロウキュウカ</t>
    </rPh>
    <rPh sb="79" eb="81">
      <t>タイサク</t>
    </rPh>
    <rPh sb="82" eb="83">
      <t>コウ</t>
    </rPh>
    <phoneticPr fontId="4"/>
  </si>
  <si>
    <t>接続基数の増加に伴い維持管理費が増加し、経費回収率が低下する傾向にあるが、下水道事業と同様に公共性の担保も鑑み公費による負担を行いながら、効率的な維持管理の推進と持続可能な事業のあり方について検討を進めていく必要がある。</t>
    <rPh sb="0" eb="4">
      <t>セツゾクキスウ</t>
    </rPh>
    <rPh sb="5" eb="7">
      <t>ゾウカ</t>
    </rPh>
    <rPh sb="8" eb="9">
      <t>トモナ</t>
    </rPh>
    <rPh sb="10" eb="15">
      <t>イジカンリヒ</t>
    </rPh>
    <rPh sb="16" eb="18">
      <t>ゾウカ</t>
    </rPh>
    <rPh sb="20" eb="22">
      <t>ケイヒ</t>
    </rPh>
    <rPh sb="22" eb="25">
      <t>カイシュウリツ</t>
    </rPh>
    <rPh sb="26" eb="28">
      <t>テイカ</t>
    </rPh>
    <rPh sb="30" eb="32">
      <t>ケイコウ</t>
    </rPh>
    <rPh sb="37" eb="40">
      <t>ゲスイドウ</t>
    </rPh>
    <rPh sb="40" eb="42">
      <t>ジギョウ</t>
    </rPh>
    <rPh sb="43" eb="45">
      <t>ドウヨウ</t>
    </rPh>
    <rPh sb="46" eb="49">
      <t>コウキョウセイ</t>
    </rPh>
    <rPh sb="50" eb="52">
      <t>タンポ</t>
    </rPh>
    <rPh sb="53" eb="54">
      <t>カガミ</t>
    </rPh>
    <rPh sb="55" eb="57">
      <t>コウヒ</t>
    </rPh>
    <rPh sb="60" eb="62">
      <t>フタン</t>
    </rPh>
    <rPh sb="63" eb="64">
      <t>オコナ</t>
    </rPh>
    <rPh sb="69" eb="72">
      <t>コウリツテキ</t>
    </rPh>
    <rPh sb="73" eb="77">
      <t>イジカンリ</t>
    </rPh>
    <rPh sb="78" eb="80">
      <t>スイシン</t>
    </rPh>
    <rPh sb="81" eb="85">
      <t>ジゾクカノウ</t>
    </rPh>
    <rPh sb="86" eb="88">
      <t>ジギョウ</t>
    </rPh>
    <rPh sb="91" eb="92">
      <t>カタ</t>
    </rPh>
    <rPh sb="96" eb="98">
      <t>ケントウ</t>
    </rPh>
    <rPh sb="99" eb="100">
      <t>スス</t>
    </rPh>
    <rPh sb="104" eb="106">
      <t>ヒツヨウ</t>
    </rPh>
    <phoneticPr fontId="4"/>
  </si>
  <si>
    <r>
      <t>　令和６年度は法適用初年度であるため、前年度との比較による分析はできないが、本団体において</t>
    </r>
    <r>
      <rPr>
        <sz val="11"/>
        <color rgb="FFFF0000"/>
        <rFont val="ＭＳ ゴシック"/>
        <family val="3"/>
        <charset val="128"/>
      </rPr>
      <t>経常収支比率</t>
    </r>
    <r>
      <rPr>
        <sz val="11"/>
        <color theme="1"/>
        <rFont val="ＭＳ ゴシック"/>
        <family val="3"/>
        <charset val="128"/>
      </rPr>
      <t xml:space="preserve">は100％を下回っており今後も経営改善に向けた取り組みが必要である。
</t>
    </r>
    <r>
      <rPr>
        <sz val="11"/>
        <color rgb="FFFF0000"/>
        <rFont val="ＭＳ ゴシック"/>
        <family val="3"/>
        <charset val="128"/>
      </rPr>
      <t>　経費回収率については、類似団体と比較すると低い水準となっており、汚水処理原価も高い状況となっているが、事業規模が小さく人口密度が低いといった構造的要因による影響が大きいと考えられる。</t>
    </r>
    <r>
      <rPr>
        <sz val="11"/>
        <color theme="1"/>
        <rFont val="ＭＳ ゴシック"/>
        <family val="3"/>
        <charset val="128"/>
      </rPr>
      <t xml:space="preserve">
　流動比率については低い水準にあり、短期的な債務に対する支払能力については、引き続き留意が必要な状況である。
施設利用率は高い水準にあるが、事業規模が小さく人口減少に伴い一人当たり、一基あたりの維持管理費が割高となりやすい特性を有しており、経営効率の確保が課題となっている。今後も民間委託を活用し、限られた予算で適正な管理と早期の対応で修繕費、コストの低減化で経費回収率の向上を図る。
　</t>
    </r>
    <rPh sb="1" eb="3">
      <t>レイワ</t>
    </rPh>
    <rPh sb="4" eb="6">
      <t>ネンド</t>
    </rPh>
    <rPh sb="7" eb="10">
      <t>ホウテキヨウ</t>
    </rPh>
    <rPh sb="10" eb="13">
      <t>ショネンド</t>
    </rPh>
    <rPh sb="19" eb="22">
      <t>ゼンネンド</t>
    </rPh>
    <rPh sb="24" eb="26">
      <t>ヒカク</t>
    </rPh>
    <rPh sb="29" eb="31">
      <t>ブンセキ</t>
    </rPh>
    <rPh sb="38" eb="41">
      <t>ホンダンタイ</t>
    </rPh>
    <rPh sb="47" eb="51">
      <t>シュウシヒリツ</t>
    </rPh>
    <rPh sb="57" eb="59">
      <t>シタマワ</t>
    </rPh>
    <rPh sb="63" eb="65">
      <t>コンゴ</t>
    </rPh>
    <rPh sb="66" eb="68">
      <t>ケイエイ</t>
    </rPh>
    <rPh sb="68" eb="70">
      <t>カイゼン</t>
    </rPh>
    <rPh sb="71" eb="72">
      <t>ム</t>
    </rPh>
    <rPh sb="74" eb="75">
      <t>ト</t>
    </rPh>
    <rPh sb="76" eb="77">
      <t>ク</t>
    </rPh>
    <rPh sb="79" eb="81">
      <t>ヒツヨウ</t>
    </rPh>
    <rPh sb="87" eb="89">
      <t>ケイヒ</t>
    </rPh>
    <rPh sb="89" eb="92">
      <t>カイシュウリツ</t>
    </rPh>
    <rPh sb="98" eb="100">
      <t>ルイジ</t>
    </rPh>
    <rPh sb="100" eb="102">
      <t>ダンタイ</t>
    </rPh>
    <rPh sb="103" eb="105">
      <t>ヒカク</t>
    </rPh>
    <rPh sb="108" eb="109">
      <t>ヒク</t>
    </rPh>
    <rPh sb="110" eb="112">
      <t>スイジュン</t>
    </rPh>
    <rPh sb="119" eb="125">
      <t>オスイショリゲンカ</t>
    </rPh>
    <rPh sb="126" eb="127">
      <t>タカ</t>
    </rPh>
    <rPh sb="128" eb="130">
      <t>ジョウキョウ</t>
    </rPh>
    <rPh sb="138" eb="142">
      <t>ジギョウキボ</t>
    </rPh>
    <rPh sb="143" eb="144">
      <t>チイ</t>
    </rPh>
    <rPh sb="146" eb="150">
      <t>ジンコウミツド</t>
    </rPh>
    <rPh sb="151" eb="152">
      <t>ヒク</t>
    </rPh>
    <rPh sb="157" eb="162">
      <t>コウゾウテキヨウイン</t>
    </rPh>
    <rPh sb="165" eb="167">
      <t>エイキョウ</t>
    </rPh>
    <rPh sb="168" eb="169">
      <t>オオ</t>
    </rPh>
    <rPh sb="172" eb="173">
      <t>カンガ</t>
    </rPh>
    <rPh sb="180" eb="184">
      <t>リュウドウヒリツ</t>
    </rPh>
    <rPh sb="189" eb="190">
      <t>ヒク</t>
    </rPh>
    <rPh sb="191" eb="193">
      <t>スイジュン</t>
    </rPh>
    <rPh sb="197" eb="200">
      <t>タンキテキ</t>
    </rPh>
    <rPh sb="201" eb="203">
      <t>サイム</t>
    </rPh>
    <rPh sb="204" eb="205">
      <t>タイ</t>
    </rPh>
    <rPh sb="234" eb="236">
      <t>シセツ</t>
    </rPh>
    <rPh sb="236" eb="239">
      <t>リヨウリツ</t>
    </rPh>
    <rPh sb="240" eb="241">
      <t>タカ</t>
    </rPh>
    <rPh sb="242" eb="244">
      <t>スイジュン</t>
    </rPh>
    <rPh sb="249" eb="253">
      <t>ジギョウキボ</t>
    </rPh>
    <rPh sb="254" eb="255">
      <t>チイ</t>
    </rPh>
    <rPh sb="257" eb="259">
      <t>ジンコウ</t>
    </rPh>
    <rPh sb="259" eb="261">
      <t>ゲンショウ</t>
    </rPh>
    <rPh sb="262" eb="263">
      <t>トモナ</t>
    </rPh>
    <rPh sb="264" eb="267">
      <t>ヒトリア</t>
    </rPh>
    <rPh sb="270" eb="272">
      <t>イッキ</t>
    </rPh>
    <rPh sb="276" eb="280">
      <t>イジカンリ</t>
    </rPh>
    <rPh sb="280" eb="281">
      <t>ヒ</t>
    </rPh>
    <rPh sb="282" eb="284">
      <t>ワリダカ</t>
    </rPh>
    <rPh sb="290" eb="292">
      <t>トクセイ</t>
    </rPh>
    <rPh sb="293" eb="294">
      <t>ユウ</t>
    </rPh>
    <rPh sb="299" eb="301">
      <t>ケイエイ</t>
    </rPh>
    <rPh sb="301" eb="303">
      <t>コウリツ</t>
    </rPh>
    <rPh sb="304" eb="306">
      <t>カクホ</t>
    </rPh>
    <rPh sb="307" eb="309">
      <t>カダイ</t>
    </rPh>
    <rPh sb="316" eb="318">
      <t>コンゴ</t>
    </rPh>
    <rPh sb="319" eb="323">
      <t>ミンカンイタク</t>
    </rPh>
    <rPh sb="324" eb="326">
      <t>カツヨウ</t>
    </rPh>
    <rPh sb="328" eb="329">
      <t>カギ</t>
    </rPh>
    <rPh sb="332" eb="334">
      <t>ヨサン</t>
    </rPh>
    <rPh sb="335" eb="337">
      <t>テキセイ</t>
    </rPh>
    <rPh sb="338" eb="340">
      <t>カンリ</t>
    </rPh>
    <rPh sb="341" eb="343">
      <t>ソウキ</t>
    </rPh>
    <rPh sb="344" eb="346">
      <t>タイオウ</t>
    </rPh>
    <rPh sb="347" eb="350">
      <t>シュウゼンヒ</t>
    </rPh>
    <rPh sb="355" eb="358">
      <t>テイゲンカ</t>
    </rPh>
    <rPh sb="359" eb="361">
      <t>ケイヒ</t>
    </rPh>
    <rPh sb="361" eb="363">
      <t>カイシュウ</t>
    </rPh>
    <rPh sb="363" eb="364">
      <t>リツ</t>
    </rPh>
    <rPh sb="365" eb="367">
      <t>コウジョウ</t>
    </rPh>
    <rPh sb="368" eb="369">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</si>
</sst>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9C-4E42-83D1-586EF0635DA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79C-4E42-83D1-586EF0635DA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2558-4157-AE20-00E2FF42148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71.180000000000007</c:v>
                </c:pt>
              </c:numCache>
            </c:numRef>
          </c:val>
          <c:smooth val="0"/>
          <c:extLst>
            <c:ext xmlns:c16="http://schemas.microsoft.com/office/drawing/2014/chart" uri="{C3380CC4-5D6E-409C-BE32-E72D297353CC}">
              <c16:uniqueId val="{00000001-2558-4157-AE20-00E2FF42148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2B62-407B-B4A4-05925B241E7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70.92</c:v>
                </c:pt>
              </c:numCache>
            </c:numRef>
          </c:val>
          <c:smooth val="0"/>
          <c:extLst>
            <c:ext xmlns:c16="http://schemas.microsoft.com/office/drawing/2014/chart" uri="{C3380CC4-5D6E-409C-BE32-E72D297353CC}">
              <c16:uniqueId val="{00000001-2B62-407B-B4A4-05925B241E7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96.54</c:v>
                </c:pt>
              </c:numCache>
            </c:numRef>
          </c:val>
          <c:extLst>
            <c:ext xmlns:c16="http://schemas.microsoft.com/office/drawing/2014/chart" uri="{C3380CC4-5D6E-409C-BE32-E72D297353CC}">
              <c16:uniqueId val="{00000000-FC37-4025-A8D8-0FBE2361710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105.56</c:v>
                </c:pt>
              </c:numCache>
            </c:numRef>
          </c:val>
          <c:smooth val="0"/>
          <c:extLst>
            <c:ext xmlns:c16="http://schemas.microsoft.com/office/drawing/2014/chart" uri="{C3380CC4-5D6E-409C-BE32-E72D297353CC}">
              <c16:uniqueId val="{00000001-FC37-4025-A8D8-0FBE2361710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4.18</c:v>
                </c:pt>
              </c:numCache>
            </c:numRef>
          </c:val>
          <c:extLst>
            <c:ext xmlns:c16="http://schemas.microsoft.com/office/drawing/2014/chart" uri="{C3380CC4-5D6E-409C-BE32-E72D297353CC}">
              <c16:uniqueId val="{00000000-3C39-4C93-B594-BB9ED0112FA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18.09</c:v>
                </c:pt>
              </c:numCache>
            </c:numRef>
          </c:val>
          <c:smooth val="0"/>
          <c:extLst>
            <c:ext xmlns:c16="http://schemas.microsoft.com/office/drawing/2014/chart" uri="{C3380CC4-5D6E-409C-BE32-E72D297353CC}">
              <c16:uniqueId val="{00000001-3C39-4C93-B594-BB9ED0112FA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05-4156-BEB4-73C31422E90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F05-4156-BEB4-73C31422E90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35.56</c:v>
                </c:pt>
              </c:numCache>
            </c:numRef>
          </c:val>
          <c:extLst>
            <c:ext xmlns:c16="http://schemas.microsoft.com/office/drawing/2014/chart" uri="{C3380CC4-5D6E-409C-BE32-E72D297353CC}">
              <c16:uniqueId val="{00000000-2DEF-47BE-B79B-1D03801374C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40.89</c:v>
                </c:pt>
              </c:numCache>
            </c:numRef>
          </c:val>
          <c:smooth val="0"/>
          <c:extLst>
            <c:ext xmlns:c16="http://schemas.microsoft.com/office/drawing/2014/chart" uri="{C3380CC4-5D6E-409C-BE32-E72D297353CC}">
              <c16:uniqueId val="{00000001-2DEF-47BE-B79B-1D03801374C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95.01</c:v>
                </c:pt>
              </c:numCache>
            </c:numRef>
          </c:val>
          <c:extLst>
            <c:ext xmlns:c16="http://schemas.microsoft.com/office/drawing/2014/chart" uri="{C3380CC4-5D6E-409C-BE32-E72D297353CC}">
              <c16:uniqueId val="{00000000-8A85-48E6-B668-A37DCEED2D7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126.98</c:v>
                </c:pt>
              </c:numCache>
            </c:numRef>
          </c:val>
          <c:smooth val="0"/>
          <c:extLst>
            <c:ext xmlns:c16="http://schemas.microsoft.com/office/drawing/2014/chart" uri="{C3380CC4-5D6E-409C-BE32-E72D297353CC}">
              <c16:uniqueId val="{00000001-8A85-48E6-B668-A37DCEED2D7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3474.02</c:v>
                </c:pt>
              </c:numCache>
            </c:numRef>
          </c:val>
          <c:extLst>
            <c:ext xmlns:c16="http://schemas.microsoft.com/office/drawing/2014/chart" uri="{C3380CC4-5D6E-409C-BE32-E72D297353CC}">
              <c16:uniqueId val="{00000000-DFD4-4353-B412-7603D5D0DBA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537.62</c:v>
                </c:pt>
              </c:numCache>
            </c:numRef>
          </c:val>
          <c:smooth val="0"/>
          <c:extLst>
            <c:ext xmlns:c16="http://schemas.microsoft.com/office/drawing/2014/chart" uri="{C3380CC4-5D6E-409C-BE32-E72D297353CC}">
              <c16:uniqueId val="{00000001-DFD4-4353-B412-7603D5D0DBA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15.33</c:v>
                </c:pt>
              </c:numCache>
            </c:numRef>
          </c:val>
          <c:extLst>
            <c:ext xmlns:c16="http://schemas.microsoft.com/office/drawing/2014/chart" uri="{C3380CC4-5D6E-409C-BE32-E72D297353CC}">
              <c16:uniqueId val="{00000000-D0D1-4A2D-89CD-C5E1FA30BCA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37.880000000000003</c:v>
                </c:pt>
              </c:numCache>
            </c:numRef>
          </c:val>
          <c:smooth val="0"/>
          <c:extLst>
            <c:ext xmlns:c16="http://schemas.microsoft.com/office/drawing/2014/chart" uri="{C3380CC4-5D6E-409C-BE32-E72D297353CC}">
              <c16:uniqueId val="{00000001-D0D1-4A2D-89CD-C5E1FA30BCA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1094.81</c:v>
                </c:pt>
              </c:numCache>
            </c:numRef>
          </c:val>
          <c:extLst>
            <c:ext xmlns:c16="http://schemas.microsoft.com/office/drawing/2014/chart" uri="{C3380CC4-5D6E-409C-BE32-E72D297353CC}">
              <c16:uniqueId val="{00000000-E9B5-45A7-89ED-B25DB6F5354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355.98</c:v>
                </c:pt>
              </c:numCache>
            </c:numRef>
          </c:val>
          <c:smooth val="0"/>
          <c:extLst>
            <c:ext xmlns:c16="http://schemas.microsoft.com/office/drawing/2014/chart" uri="{C3380CC4-5D6E-409C-BE32-E72D297353CC}">
              <c16:uniqueId val="{00000001-E9B5-45A7-89ED-B25DB6F5354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80" zoomScaleNormal="80" workbookViewId="0">
      <selection activeCell="BG13" sqref="BG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　上ノ国町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K3</v>
      </c>
      <c r="X8" s="39"/>
      <c r="Y8" s="39"/>
      <c r="Z8" s="39"/>
      <c r="AA8" s="39"/>
      <c r="AB8" s="39"/>
      <c r="AC8" s="39"/>
      <c r="AD8" s="40" t="str">
        <f>データ!$M$6</f>
        <v>非設置</v>
      </c>
      <c r="AE8" s="40"/>
      <c r="AF8" s="40"/>
      <c r="AG8" s="40"/>
      <c r="AH8" s="40"/>
      <c r="AI8" s="40"/>
      <c r="AJ8" s="40"/>
      <c r="AK8" s="3"/>
      <c r="AL8" s="41">
        <f>データ!S6</f>
        <v>4133</v>
      </c>
      <c r="AM8" s="41"/>
      <c r="AN8" s="41"/>
      <c r="AO8" s="41"/>
      <c r="AP8" s="41"/>
      <c r="AQ8" s="41"/>
      <c r="AR8" s="41"/>
      <c r="AS8" s="41"/>
      <c r="AT8" s="34">
        <f>データ!T6</f>
        <v>547.72</v>
      </c>
      <c r="AU8" s="34"/>
      <c r="AV8" s="34"/>
      <c r="AW8" s="34"/>
      <c r="AX8" s="34"/>
      <c r="AY8" s="34"/>
      <c r="AZ8" s="34"/>
      <c r="BA8" s="34"/>
      <c r="BB8" s="34">
        <f>データ!U6</f>
        <v>7.55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22.96</v>
      </c>
      <c r="J10" s="34"/>
      <c r="K10" s="34"/>
      <c r="L10" s="34"/>
      <c r="M10" s="34"/>
      <c r="N10" s="34"/>
      <c r="O10" s="34"/>
      <c r="P10" s="34">
        <f>データ!P6</f>
        <v>2.38</v>
      </c>
      <c r="Q10" s="34"/>
      <c r="R10" s="34"/>
      <c r="S10" s="34"/>
      <c r="T10" s="34"/>
      <c r="U10" s="34"/>
      <c r="V10" s="34"/>
      <c r="W10" s="34">
        <f>データ!Q6</f>
        <v>100</v>
      </c>
      <c r="X10" s="34"/>
      <c r="Y10" s="34"/>
      <c r="Z10" s="34"/>
      <c r="AA10" s="34"/>
      <c r="AB10" s="34"/>
      <c r="AC10" s="34"/>
      <c r="AD10" s="41">
        <f>データ!R6</f>
        <v>4356</v>
      </c>
      <c r="AE10" s="41"/>
      <c r="AF10" s="41"/>
      <c r="AG10" s="41"/>
      <c r="AH10" s="41"/>
      <c r="AI10" s="41"/>
      <c r="AJ10" s="41"/>
      <c r="AK10" s="2"/>
      <c r="AL10" s="41">
        <f>データ!V6</f>
        <v>97</v>
      </c>
      <c r="AM10" s="41"/>
      <c r="AN10" s="41"/>
      <c r="AO10" s="41"/>
      <c r="AP10" s="41"/>
      <c r="AQ10" s="41"/>
      <c r="AR10" s="41"/>
      <c r="AS10" s="41"/>
      <c r="AT10" s="34">
        <f>データ!W6</f>
        <v>0.32</v>
      </c>
      <c r="AU10" s="34"/>
      <c r="AV10" s="34"/>
      <c r="AW10" s="34"/>
      <c r="AX10" s="34"/>
      <c r="AY10" s="34"/>
      <c r="AZ10" s="34"/>
      <c r="BA10" s="34"/>
      <c r="BB10" s="34">
        <f>データ!X6</f>
        <v>303.13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Msz0OGNpG7gQUq9fkY8+bhBTGyQBjWKIIMC0d7DePn7ZcdyweQ5nnm3hvhF9/qBgligLi+PkkO6EXRzgG/2P+g==" saltValue="QkFtfNzvjB+uPwFtoYvSB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13625</v>
      </c>
      <c r="D6" s="19">
        <f t="shared" si="3"/>
        <v>46</v>
      </c>
      <c r="E6" s="19">
        <f t="shared" si="3"/>
        <v>18</v>
      </c>
      <c r="F6" s="19">
        <f t="shared" si="3"/>
        <v>0</v>
      </c>
      <c r="G6" s="19">
        <f t="shared" si="3"/>
        <v>0</v>
      </c>
      <c r="H6" s="19" t="str">
        <f t="shared" si="3"/>
        <v>北海道　上ノ国町</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22.96</v>
      </c>
      <c r="P6" s="20">
        <f t="shared" si="3"/>
        <v>2.38</v>
      </c>
      <c r="Q6" s="20">
        <f t="shared" si="3"/>
        <v>100</v>
      </c>
      <c r="R6" s="20">
        <f t="shared" si="3"/>
        <v>4356</v>
      </c>
      <c r="S6" s="20">
        <f t="shared" si="3"/>
        <v>4133</v>
      </c>
      <c r="T6" s="20">
        <f t="shared" si="3"/>
        <v>547.72</v>
      </c>
      <c r="U6" s="20">
        <f t="shared" si="3"/>
        <v>7.55</v>
      </c>
      <c r="V6" s="20">
        <f t="shared" si="3"/>
        <v>97</v>
      </c>
      <c r="W6" s="20">
        <f t="shared" si="3"/>
        <v>0.32</v>
      </c>
      <c r="X6" s="20">
        <f t="shared" si="3"/>
        <v>303.13</v>
      </c>
      <c r="Y6" s="21" t="str">
        <f>IF(Y7="",NA(),Y7)</f>
        <v>-</v>
      </c>
      <c r="Z6" s="21" t="str">
        <f t="shared" ref="Z6:AH6" si="4">IF(Z7="",NA(),Z7)</f>
        <v>-</v>
      </c>
      <c r="AA6" s="21" t="str">
        <f t="shared" si="4"/>
        <v>-</v>
      </c>
      <c r="AB6" s="21" t="str">
        <f t="shared" si="4"/>
        <v>-</v>
      </c>
      <c r="AC6" s="21">
        <f t="shared" si="4"/>
        <v>96.54</v>
      </c>
      <c r="AD6" s="21" t="str">
        <f t="shared" si="4"/>
        <v>-</v>
      </c>
      <c r="AE6" s="21" t="str">
        <f t="shared" si="4"/>
        <v>-</v>
      </c>
      <c r="AF6" s="21" t="str">
        <f t="shared" si="4"/>
        <v>-</v>
      </c>
      <c r="AG6" s="21" t="str">
        <f t="shared" si="4"/>
        <v>-</v>
      </c>
      <c r="AH6" s="21">
        <f t="shared" si="4"/>
        <v>105.56</v>
      </c>
      <c r="AI6" s="20" t="str">
        <f>IF(AI7="","",IF(AI7="-","【-】","【"&amp;SUBSTITUTE(TEXT(AI7,"#,##0.00"),"-","△")&amp;"】"))</f>
        <v>【100.06】</v>
      </c>
      <c r="AJ6" s="21" t="str">
        <f>IF(AJ7="",NA(),AJ7)</f>
        <v>-</v>
      </c>
      <c r="AK6" s="21" t="str">
        <f t="shared" ref="AK6:AS6" si="5">IF(AK7="",NA(),AK7)</f>
        <v>-</v>
      </c>
      <c r="AL6" s="21" t="str">
        <f t="shared" si="5"/>
        <v>-</v>
      </c>
      <c r="AM6" s="21" t="str">
        <f t="shared" si="5"/>
        <v>-</v>
      </c>
      <c r="AN6" s="21">
        <f t="shared" si="5"/>
        <v>35.56</v>
      </c>
      <c r="AO6" s="21" t="str">
        <f t="shared" si="5"/>
        <v>-</v>
      </c>
      <c r="AP6" s="21" t="str">
        <f t="shared" si="5"/>
        <v>-</v>
      </c>
      <c r="AQ6" s="21" t="str">
        <f t="shared" si="5"/>
        <v>-</v>
      </c>
      <c r="AR6" s="21" t="str">
        <f t="shared" si="5"/>
        <v>-</v>
      </c>
      <c r="AS6" s="21">
        <f t="shared" si="5"/>
        <v>40.89</v>
      </c>
      <c r="AT6" s="20" t="str">
        <f>IF(AT7="","",IF(AT7="-","【-】","【"&amp;SUBSTITUTE(TEXT(AT7,"#,##0.00"),"-","△")&amp;"】"))</f>
        <v>【84.61】</v>
      </c>
      <c r="AU6" s="21" t="str">
        <f>IF(AU7="",NA(),AU7)</f>
        <v>-</v>
      </c>
      <c r="AV6" s="21" t="str">
        <f t="shared" ref="AV6:BD6" si="6">IF(AV7="",NA(),AV7)</f>
        <v>-</v>
      </c>
      <c r="AW6" s="21" t="str">
        <f t="shared" si="6"/>
        <v>-</v>
      </c>
      <c r="AX6" s="21" t="str">
        <f t="shared" si="6"/>
        <v>-</v>
      </c>
      <c r="AY6" s="21">
        <f t="shared" si="6"/>
        <v>95.01</v>
      </c>
      <c r="AZ6" s="21" t="str">
        <f t="shared" si="6"/>
        <v>-</v>
      </c>
      <c r="BA6" s="21" t="str">
        <f t="shared" si="6"/>
        <v>-</v>
      </c>
      <c r="BB6" s="21" t="str">
        <f t="shared" si="6"/>
        <v>-</v>
      </c>
      <c r="BC6" s="21" t="str">
        <f t="shared" si="6"/>
        <v>-</v>
      </c>
      <c r="BD6" s="21">
        <f t="shared" si="6"/>
        <v>126.98</v>
      </c>
      <c r="BE6" s="20" t="str">
        <f>IF(BE7="","",IF(BE7="-","【-】","【"&amp;SUBSTITUTE(TEXT(BE7,"#,##0.00"),"-","△")&amp;"】"))</f>
        <v>【106.63】</v>
      </c>
      <c r="BF6" s="21" t="str">
        <f>IF(BF7="",NA(),BF7)</f>
        <v>-</v>
      </c>
      <c r="BG6" s="21" t="str">
        <f t="shared" ref="BG6:BO6" si="7">IF(BG7="",NA(),BG7)</f>
        <v>-</v>
      </c>
      <c r="BH6" s="21" t="str">
        <f t="shared" si="7"/>
        <v>-</v>
      </c>
      <c r="BI6" s="21" t="str">
        <f t="shared" si="7"/>
        <v>-</v>
      </c>
      <c r="BJ6" s="21">
        <f t="shared" si="7"/>
        <v>3474.02</v>
      </c>
      <c r="BK6" s="21" t="str">
        <f t="shared" si="7"/>
        <v>-</v>
      </c>
      <c r="BL6" s="21" t="str">
        <f t="shared" si="7"/>
        <v>-</v>
      </c>
      <c r="BM6" s="21" t="str">
        <f t="shared" si="7"/>
        <v>-</v>
      </c>
      <c r="BN6" s="21" t="str">
        <f t="shared" si="7"/>
        <v>-</v>
      </c>
      <c r="BO6" s="21">
        <f t="shared" si="7"/>
        <v>537.62</v>
      </c>
      <c r="BP6" s="20" t="str">
        <f>IF(BP7="","",IF(BP7="-","【-】","【"&amp;SUBSTITUTE(TEXT(BP7,"#,##0.00"),"-","△")&amp;"】"))</f>
        <v>【386.06】</v>
      </c>
      <c r="BQ6" s="21" t="str">
        <f>IF(BQ7="",NA(),BQ7)</f>
        <v>-</v>
      </c>
      <c r="BR6" s="21" t="str">
        <f t="shared" ref="BR6:BZ6" si="8">IF(BR7="",NA(),BR7)</f>
        <v>-</v>
      </c>
      <c r="BS6" s="21" t="str">
        <f t="shared" si="8"/>
        <v>-</v>
      </c>
      <c r="BT6" s="21" t="str">
        <f t="shared" si="8"/>
        <v>-</v>
      </c>
      <c r="BU6" s="21">
        <f t="shared" si="8"/>
        <v>15.33</v>
      </c>
      <c r="BV6" s="21" t="str">
        <f t="shared" si="8"/>
        <v>-</v>
      </c>
      <c r="BW6" s="21" t="str">
        <f t="shared" si="8"/>
        <v>-</v>
      </c>
      <c r="BX6" s="21" t="str">
        <f t="shared" si="8"/>
        <v>-</v>
      </c>
      <c r="BY6" s="21" t="str">
        <f t="shared" si="8"/>
        <v>-</v>
      </c>
      <c r="BZ6" s="21">
        <f t="shared" si="8"/>
        <v>37.880000000000003</v>
      </c>
      <c r="CA6" s="20" t="str">
        <f>IF(CA7="","",IF(CA7="-","【-】","【"&amp;SUBSTITUTE(TEXT(CA7,"#,##0.00"),"-","△")&amp;"】"))</f>
        <v>【51.14】</v>
      </c>
      <c r="CB6" s="21" t="str">
        <f>IF(CB7="",NA(),CB7)</f>
        <v>-</v>
      </c>
      <c r="CC6" s="21" t="str">
        <f t="shared" ref="CC6:CK6" si="9">IF(CC7="",NA(),CC7)</f>
        <v>-</v>
      </c>
      <c r="CD6" s="21" t="str">
        <f t="shared" si="9"/>
        <v>-</v>
      </c>
      <c r="CE6" s="21" t="str">
        <f t="shared" si="9"/>
        <v>-</v>
      </c>
      <c r="CF6" s="21">
        <f t="shared" si="9"/>
        <v>1094.81</v>
      </c>
      <c r="CG6" s="21" t="str">
        <f t="shared" si="9"/>
        <v>-</v>
      </c>
      <c r="CH6" s="21" t="str">
        <f t="shared" si="9"/>
        <v>-</v>
      </c>
      <c r="CI6" s="21" t="str">
        <f t="shared" si="9"/>
        <v>-</v>
      </c>
      <c r="CJ6" s="21" t="str">
        <f t="shared" si="9"/>
        <v>-</v>
      </c>
      <c r="CK6" s="21">
        <f t="shared" si="9"/>
        <v>355.98</v>
      </c>
      <c r="CL6" s="20" t="str">
        <f>IF(CL7="","",IF(CL7="-","【-】","【"&amp;SUBSTITUTE(TEXT(CL7,"#,##0.00"),"-","△")&amp;"】"))</f>
        <v>【329.31】</v>
      </c>
      <c r="CM6" s="21" t="str">
        <f>IF(CM7="",NA(),CM7)</f>
        <v>-</v>
      </c>
      <c r="CN6" s="21" t="str">
        <f t="shared" ref="CN6:CV6" si="10">IF(CN7="",NA(),CN7)</f>
        <v>-</v>
      </c>
      <c r="CO6" s="21" t="str">
        <f t="shared" si="10"/>
        <v>-</v>
      </c>
      <c r="CP6" s="21" t="str">
        <f t="shared" si="10"/>
        <v>-</v>
      </c>
      <c r="CQ6" s="21">
        <f t="shared" si="10"/>
        <v>100</v>
      </c>
      <c r="CR6" s="21" t="str">
        <f t="shared" si="10"/>
        <v>-</v>
      </c>
      <c r="CS6" s="21" t="str">
        <f t="shared" si="10"/>
        <v>-</v>
      </c>
      <c r="CT6" s="21" t="str">
        <f t="shared" si="10"/>
        <v>-</v>
      </c>
      <c r="CU6" s="21" t="str">
        <f t="shared" si="10"/>
        <v>-</v>
      </c>
      <c r="CV6" s="21">
        <f t="shared" si="10"/>
        <v>71.180000000000007</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70.92</v>
      </c>
      <c r="DH6" s="20" t="str">
        <f>IF(DH7="","",IF(DH7="-","【-】","【"&amp;SUBSTITUTE(TEXT(DH7,"#,##0.00"),"-","△")&amp;"】"))</f>
        <v>【84.89】</v>
      </c>
      <c r="DI6" s="21" t="str">
        <f>IF(DI7="",NA(),DI7)</f>
        <v>-</v>
      </c>
      <c r="DJ6" s="21" t="str">
        <f t="shared" ref="DJ6:DR6" si="12">IF(DJ7="",NA(),DJ7)</f>
        <v>-</v>
      </c>
      <c r="DK6" s="21" t="str">
        <f t="shared" si="12"/>
        <v>-</v>
      </c>
      <c r="DL6" s="21" t="str">
        <f t="shared" si="12"/>
        <v>-</v>
      </c>
      <c r="DM6" s="21">
        <f t="shared" si="12"/>
        <v>4.18</v>
      </c>
      <c r="DN6" s="21" t="str">
        <f t="shared" si="12"/>
        <v>-</v>
      </c>
      <c r="DO6" s="21" t="str">
        <f t="shared" si="12"/>
        <v>-</v>
      </c>
      <c r="DP6" s="21" t="str">
        <f t="shared" si="12"/>
        <v>-</v>
      </c>
      <c r="DQ6" s="21" t="str">
        <f t="shared" si="12"/>
        <v>-</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13625</v>
      </c>
      <c r="D7" s="23">
        <v>46</v>
      </c>
      <c r="E7" s="23">
        <v>18</v>
      </c>
      <c r="F7" s="23">
        <v>0</v>
      </c>
      <c r="G7" s="23">
        <v>0</v>
      </c>
      <c r="H7" s="23" t="s">
        <v>96</v>
      </c>
      <c r="I7" s="23" t="s">
        <v>97</v>
      </c>
      <c r="J7" s="23" t="s">
        <v>98</v>
      </c>
      <c r="K7" s="23" t="s">
        <v>99</v>
      </c>
      <c r="L7" s="23" t="s">
        <v>100</v>
      </c>
      <c r="M7" s="23" t="s">
        <v>101</v>
      </c>
      <c r="N7" s="24" t="s">
        <v>102</v>
      </c>
      <c r="O7" s="24">
        <v>22.96</v>
      </c>
      <c r="P7" s="24">
        <v>2.38</v>
      </c>
      <c r="Q7" s="24">
        <v>100</v>
      </c>
      <c r="R7" s="24">
        <v>4356</v>
      </c>
      <c r="S7" s="24">
        <v>4133</v>
      </c>
      <c r="T7" s="24">
        <v>547.72</v>
      </c>
      <c r="U7" s="24">
        <v>7.55</v>
      </c>
      <c r="V7" s="24">
        <v>97</v>
      </c>
      <c r="W7" s="24">
        <v>0.32</v>
      </c>
      <c r="X7" s="24">
        <v>303.13</v>
      </c>
      <c r="Y7" s="24" t="s">
        <v>102</v>
      </c>
      <c r="Z7" s="24" t="s">
        <v>102</v>
      </c>
      <c r="AA7" s="24" t="s">
        <v>102</v>
      </c>
      <c r="AB7" s="24" t="s">
        <v>102</v>
      </c>
      <c r="AC7" s="24">
        <v>96.54</v>
      </c>
      <c r="AD7" s="24" t="s">
        <v>102</v>
      </c>
      <c r="AE7" s="24" t="s">
        <v>102</v>
      </c>
      <c r="AF7" s="24" t="s">
        <v>102</v>
      </c>
      <c r="AG7" s="24" t="s">
        <v>102</v>
      </c>
      <c r="AH7" s="24">
        <v>105.56</v>
      </c>
      <c r="AI7" s="24">
        <v>100.06</v>
      </c>
      <c r="AJ7" s="24" t="s">
        <v>102</v>
      </c>
      <c r="AK7" s="24" t="s">
        <v>102</v>
      </c>
      <c r="AL7" s="24" t="s">
        <v>102</v>
      </c>
      <c r="AM7" s="24" t="s">
        <v>102</v>
      </c>
      <c r="AN7" s="24">
        <v>35.56</v>
      </c>
      <c r="AO7" s="24" t="s">
        <v>102</v>
      </c>
      <c r="AP7" s="24" t="s">
        <v>102</v>
      </c>
      <c r="AQ7" s="24" t="s">
        <v>102</v>
      </c>
      <c r="AR7" s="24" t="s">
        <v>102</v>
      </c>
      <c r="AS7" s="24">
        <v>40.89</v>
      </c>
      <c r="AT7" s="24">
        <v>84.61</v>
      </c>
      <c r="AU7" s="24" t="s">
        <v>102</v>
      </c>
      <c r="AV7" s="24" t="s">
        <v>102</v>
      </c>
      <c r="AW7" s="24" t="s">
        <v>102</v>
      </c>
      <c r="AX7" s="24" t="s">
        <v>102</v>
      </c>
      <c r="AY7" s="24">
        <v>95.01</v>
      </c>
      <c r="AZ7" s="24" t="s">
        <v>102</v>
      </c>
      <c r="BA7" s="24" t="s">
        <v>102</v>
      </c>
      <c r="BB7" s="24" t="s">
        <v>102</v>
      </c>
      <c r="BC7" s="24" t="s">
        <v>102</v>
      </c>
      <c r="BD7" s="24">
        <v>126.98</v>
      </c>
      <c r="BE7" s="24">
        <v>106.63</v>
      </c>
      <c r="BF7" s="24" t="s">
        <v>102</v>
      </c>
      <c r="BG7" s="24" t="s">
        <v>102</v>
      </c>
      <c r="BH7" s="24" t="s">
        <v>102</v>
      </c>
      <c r="BI7" s="24" t="s">
        <v>102</v>
      </c>
      <c r="BJ7" s="24">
        <v>3474.02</v>
      </c>
      <c r="BK7" s="24" t="s">
        <v>102</v>
      </c>
      <c r="BL7" s="24" t="s">
        <v>102</v>
      </c>
      <c r="BM7" s="24" t="s">
        <v>102</v>
      </c>
      <c r="BN7" s="24" t="s">
        <v>102</v>
      </c>
      <c r="BO7" s="24">
        <v>537.62</v>
      </c>
      <c r="BP7" s="24">
        <v>386.06</v>
      </c>
      <c r="BQ7" s="24" t="s">
        <v>102</v>
      </c>
      <c r="BR7" s="24" t="s">
        <v>102</v>
      </c>
      <c r="BS7" s="24" t="s">
        <v>102</v>
      </c>
      <c r="BT7" s="24" t="s">
        <v>102</v>
      </c>
      <c r="BU7" s="24">
        <v>15.33</v>
      </c>
      <c r="BV7" s="24" t="s">
        <v>102</v>
      </c>
      <c r="BW7" s="24" t="s">
        <v>102</v>
      </c>
      <c r="BX7" s="24" t="s">
        <v>102</v>
      </c>
      <c r="BY7" s="24" t="s">
        <v>102</v>
      </c>
      <c r="BZ7" s="24">
        <v>37.880000000000003</v>
      </c>
      <c r="CA7" s="24">
        <v>51.14</v>
      </c>
      <c r="CB7" s="24" t="s">
        <v>102</v>
      </c>
      <c r="CC7" s="24" t="s">
        <v>102</v>
      </c>
      <c r="CD7" s="24" t="s">
        <v>102</v>
      </c>
      <c r="CE7" s="24" t="s">
        <v>102</v>
      </c>
      <c r="CF7" s="24">
        <v>1094.81</v>
      </c>
      <c r="CG7" s="24" t="s">
        <v>102</v>
      </c>
      <c r="CH7" s="24" t="s">
        <v>102</v>
      </c>
      <c r="CI7" s="24" t="s">
        <v>102</v>
      </c>
      <c r="CJ7" s="24" t="s">
        <v>102</v>
      </c>
      <c r="CK7" s="24">
        <v>355.98</v>
      </c>
      <c r="CL7" s="24">
        <v>329.31</v>
      </c>
      <c r="CM7" s="24" t="s">
        <v>102</v>
      </c>
      <c r="CN7" s="24" t="s">
        <v>102</v>
      </c>
      <c r="CO7" s="24" t="s">
        <v>102</v>
      </c>
      <c r="CP7" s="24" t="s">
        <v>102</v>
      </c>
      <c r="CQ7" s="24">
        <v>100</v>
      </c>
      <c r="CR7" s="24" t="s">
        <v>102</v>
      </c>
      <c r="CS7" s="24" t="s">
        <v>102</v>
      </c>
      <c r="CT7" s="24" t="s">
        <v>102</v>
      </c>
      <c r="CU7" s="24" t="s">
        <v>102</v>
      </c>
      <c r="CV7" s="24">
        <v>71.180000000000007</v>
      </c>
      <c r="CW7" s="24">
        <v>54.37</v>
      </c>
      <c r="CX7" s="24" t="s">
        <v>102</v>
      </c>
      <c r="CY7" s="24" t="s">
        <v>102</v>
      </c>
      <c r="CZ7" s="24" t="s">
        <v>102</v>
      </c>
      <c r="DA7" s="24" t="s">
        <v>102</v>
      </c>
      <c r="DB7" s="24">
        <v>100</v>
      </c>
      <c r="DC7" s="24" t="s">
        <v>102</v>
      </c>
      <c r="DD7" s="24" t="s">
        <v>102</v>
      </c>
      <c r="DE7" s="24" t="s">
        <v>102</v>
      </c>
      <c r="DF7" s="24" t="s">
        <v>102</v>
      </c>
      <c r="DG7" s="24">
        <v>70.92</v>
      </c>
      <c r="DH7" s="24">
        <v>84.89</v>
      </c>
      <c r="DI7" s="24" t="s">
        <v>102</v>
      </c>
      <c r="DJ7" s="24" t="s">
        <v>102</v>
      </c>
      <c r="DK7" s="24" t="s">
        <v>102</v>
      </c>
      <c r="DL7" s="24" t="s">
        <v>102</v>
      </c>
      <c r="DM7" s="24">
        <v>4.18</v>
      </c>
      <c r="DN7" s="24" t="s">
        <v>102</v>
      </c>
      <c r="DO7" s="24" t="s">
        <v>102</v>
      </c>
      <c r="DP7" s="24" t="s">
        <v>102</v>
      </c>
      <c r="DQ7" s="24" t="s">
        <v>102</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太田 千穂</cp:lastModifiedBy>
  <cp:lastPrinted>2026-02-26T05:21:17Z</cp:lastPrinted>
  <dcterms:created xsi:type="dcterms:W3CDTF">2025-12-23T06:28:44Z</dcterms:created>
  <dcterms:modified xsi:type="dcterms:W3CDTF">2026-02-26T05:42:28Z</dcterms:modified>
  <cp:category/>
</cp:coreProperties>
</file>