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0349\Desktop\財政経理関係\財政状況資料集\"/>
    </mc:Choice>
  </mc:AlternateContent>
  <bookViews>
    <workbookView xWindow="0" yWindow="0" windowWidth="20490" windowHeight="7755"/>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20" r:id="rId15"/>
    <sheet name="施設類型別ストック情報分析表②" sheetId="21" r:id="rId16"/>
    <sheet name="データシート" sheetId="9" state="hidden" r:id="rId17"/>
  </sheets>
  <calcPr calcId="152511" calcMode="manual" concurrentManualCount="2"/>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5" i="10" l="1"/>
  <c r="BG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AM36" i="10"/>
  <c r="U36" i="10"/>
  <c r="C36" i="10"/>
  <c r="CO35" i="10"/>
  <c r="BW35" i="10"/>
  <c r="BE35" i="10"/>
  <c r="AM35" i="10"/>
  <c r="U35" i="10"/>
  <c r="C35" i="10"/>
  <c r="BW34" i="10"/>
  <c r="CO34" i="10" s="1"/>
  <c r="BE34" i="10"/>
  <c r="AM34" i="10"/>
  <c r="U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<sst xmlns="http://schemas.openxmlformats.org/spreadsheetml/2006/main" count="1134" uniqueCount="618">
  <si>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</si>
  <si>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</si>
  <si>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</si>
  <si>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</si>
  <si>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</si>
  <si>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</si>
  <si>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</si>
  <si>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</si>
  <si>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※令和5年度中に市町村合併した団体で、合併前の団体ごとの決算に基づく連結実質赤字比率を算出していない団体については、グラフを表記しない。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</si>
  <si>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</si>
  <si>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</si>
  <si>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</si>
  <si>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</si>
  <si>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</si>
  <si>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</si>
  <si>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</si>
  <si>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</si>
  <si>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</si>
  <si>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</si>
  <si>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</si>
  <si>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</si>
  <si>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</si>
  <si>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</si>
  <si>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令和5年度中に市町村合併した団体で、合併前の団体ごとの決算に基づく実質公債費比率を算出していない団体については、グラフを表記しない。</t>
    <rPh sb="3" eb="5">
      <t>レイワ</t>
    </rPh>
    <phoneticPr fontId="5"/>
  </si>
  <si>
    <t>※2 減債基金積立不足算定額=(C)×(１－(D)/(E))</t>
    <phoneticPr fontId="5"/>
  </si>
  <si>
    <t>（参考）</t>
    <rPh sb="1" eb="3">
      <t>サンコウ</t>
    </rPh>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</si>
  <si>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</si>
  <si>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</si>
  <si>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</si>
  <si>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</si>
  <si>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</si>
  <si>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</si>
  <si>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</si>
  <si>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</si>
  <si>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</si>
  <si>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</si>
  <si>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</si>
  <si>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</si>
  <si>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</si>
  <si>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</si>
  <si>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</si>
  <si>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</si>
  <si>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</si>
  <si>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</si>
  <si>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</si>
  <si>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</si>
  <si>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</si>
  <si>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</si>
  <si>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※令和5年度中に市町村合併した団体で、合併前の団体ごとの決算に基づく将来負担比率を算出していない団体については、グラフを表記しない。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</si>
  <si>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</si>
  <si>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</si>
  <si>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</si>
  <si>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</si>
  <si>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</si>
  <si>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</si>
  <si>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</si>
  <si>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</si>
  <si>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</si>
  <si>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</si>
  <si>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</si>
  <si>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</si>
  <si>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</si>
  <si>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</si>
  <si>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</si>
  <si>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</si>
  <si>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</si>
  <si>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</si>
  <si>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</si>
  <si>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</si>
  <si>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</si>
  <si>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</si>
  <si>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</si>
  <si>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</si>
  <si>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</si>
  <si>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</si>
  <si>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</si>
  <si>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</si>
  <si>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</si>
  <si>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</si>
  <si>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</si>
  <si>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</si>
  <si>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</si>
  <si>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令和4年度　財政状況資料集</t>
    <phoneticPr fontId="5"/>
  </si>
  <si>
    <t>総括表（市町村）</t>
    <rPh sb="0" eb="2">
      <t>ソウカツ</t>
    </rPh>
    <rPh sb="2" eb="3">
      <t>ヒョウ</t>
    </rPh>
    <rPh sb="4" eb="7">
      <t>シチョウソン</t>
    </rPh>
    <phoneticPr fontId="5"/>
  </si>
  <si>
    <t>都道府県名</t>
    <phoneticPr fontId="5"/>
  </si>
  <si>
    <t>北海道</t>
    <phoneticPr fontId="5"/>
  </si>
  <si>
    <t>市町村類型</t>
    <phoneticPr fontId="5"/>
  </si>
  <si>
    <t>Ⅰ－１</t>
    <phoneticPr fontId="5"/>
  </si>
  <si>
    <t>指定団体等の指定状況</t>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</si>
  <si>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</si>
  <si>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</si>
  <si>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</si>
  <si>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</si>
  <si>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</si>
  <si>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</si>
  <si>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</si>
  <si>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</si>
  <si>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</si>
  <si>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</si>
  <si>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</si>
  <si>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上ノ国町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</si>
  <si>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</si>
  <si>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</si>
  <si>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</si>
  <si>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</si>
  <si>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</si>
  <si>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</si>
  <si>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</si>
  <si>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</si>
  <si>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</si>
  <si>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</si>
  <si>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</si>
  <si>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</si>
  <si>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</si>
  <si>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</si>
  <si>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</si>
  <si>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</si>
  <si>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</si>
  <si>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</si>
  <si>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</si>
  <si>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</si>
  <si>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</si>
  <si>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</si>
  <si>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</si>
  <si>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</si>
  <si>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-11.7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</si>
  <si>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</si>
  <si>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</si>
  <si>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</si>
  <si>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</si>
  <si>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</si>
  <si>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令05.01.01(人)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</si>
  <si>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</si>
  <si>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</si>
  <si>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</si>
  <si>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</si>
  <si>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</si>
  <si>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</si>
  <si>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</si>
  <si>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</si>
  <si>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</si>
  <si>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</si>
  <si>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</si>
  <si>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</si>
  <si>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令04.01.01(人)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</si>
  <si>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</si>
  <si>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</si>
  <si>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</si>
  <si>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</si>
  <si>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</si>
  <si>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</si>
  <si>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-2.4</t>
    <phoneticPr fontId="5"/>
  </si>
  <si>
    <t>基準財政需要額</t>
    <phoneticPr fontId="25"/>
  </si>
  <si>
    <t>うち日本人(％)</t>
    <phoneticPr fontId="5"/>
  </si>
  <si>
    <t>-2.8</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</si>
  <si>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</si>
  <si>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</si>
  <si>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</si>
  <si>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</si>
  <si>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</si>
  <si>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</si>
  <si>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</si>
  <si>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</si>
  <si>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</si>
  <si>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</si>
  <si>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</si>
  <si>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</si>
  <si>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</si>
  <si>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</si>
  <si>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</si>
  <si>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</si>
  <si>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</si>
  <si>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</si>
  <si>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</si>
  <si>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</si>
  <si>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</si>
  <si>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</si>
  <si>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</si>
  <si>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</si>
  <si>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</si>
  <si>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</si>
  <si>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</si>
  <si>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</si>
  <si>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</si>
  <si>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</si>
  <si>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</si>
  <si>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</si>
  <si>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</si>
  <si>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</si>
  <si>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</si>
  <si>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</si>
  <si>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</si>
  <si>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</si>
  <si>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</si>
  <si>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</si>
  <si>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</si>
  <si>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</si>
  <si>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</si>
  <si>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</si>
  <si>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</si>
  <si>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</si>
  <si>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</si>
  <si>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</si>
  <si>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</si>
  <si>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</si>
  <si>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</si>
  <si>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</si>
  <si>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</si>
  <si>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</si>
  <si>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</si>
  <si>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</si>
  <si>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</si>
  <si>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</si>
  <si>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</si>
  <si>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</si>
  <si>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</si>
  <si>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※8：職員の状況については、令和4年度地方公務員給与実態調査に基づいている。</t>
    <phoneticPr fontId="29"/>
  </si>
  <si>
    <t>令和4年度</t>
    <phoneticPr fontId="25"/>
  </si>
  <si>
    <t>北海道上ノ国町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</si>
  <si>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</si>
  <si>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</si>
  <si>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</si>
  <si>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</si>
  <si>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</si>
  <si>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</si>
  <si>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</si>
  <si>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</si>
  <si>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</si>
  <si>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</si>
  <si>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</si>
  <si>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</si>
  <si>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</si>
  <si>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</si>
  <si>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</si>
  <si>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</si>
  <si>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</si>
  <si>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</si>
  <si>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</si>
  <si>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5"/>
  </si>
  <si>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</si>
  <si>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</si>
  <si>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</si>
  <si>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</si>
  <si>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</si>
  <si>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</si>
  <si>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</si>
  <si>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</si>
  <si>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</si>
  <si>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</si>
  <si>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t>
    <phoneticPr fontId="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</si>
  <si>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</si>
  <si>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</si>
  <si>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</si>
  <si>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</si>
  <si>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</si>
  <si>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</si>
  <si>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</si>
  <si>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</si>
  <si>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</si>
  <si>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</si>
  <si>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</si>
  <si>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</si>
  <si>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</si>
  <si>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</si>
  <si>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</si>
  <si>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</si>
  <si>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</si>
  <si>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</si>
  <si>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</si>
  <si>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</si>
  <si>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</si>
  <si>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</si>
  <si>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t>
    <phoneticPr fontId="5"/>
  </si>
  <si>
    <t>公債費</t>
  </si>
  <si>
    <t>地方特例交付金等</t>
    <rPh sb="7" eb="8">
      <t>トウ</t>
    </rPh>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</si>
  <si>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</si>
  <si>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</si>
  <si>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</si>
  <si>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</si>
  <si>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</si>
  <si>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</si>
  <si>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</si>
  <si>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</si>
  <si>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</si>
  <si>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</si>
  <si>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</si>
  <si>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</si>
  <si>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</si>
  <si>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</si>
  <si>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</si>
  <si>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</si>
  <si>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</si>
  <si>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</si>
  <si>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</si>
  <si>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</si>
  <si>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</si>
  <si>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</si>
  <si>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</si>
  <si>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</si>
  <si>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</si>
  <si>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</si>
  <si>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</si>
  <si>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</si>
  <si>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</si>
  <si>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</si>
  <si>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</si>
  <si>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</si>
  <si>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</si>
  <si>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</si>
  <si>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</si>
  <si>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</si>
  <si>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</si>
  <si>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</si>
  <si>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令和4年度</t>
    <rPh sb="0" eb="2">
      <t>レイワ</t>
    </rPh>
    <rPh sb="3" eb="5">
      <t>ネンド</t>
    </rPh>
    <phoneticPr fontId="5"/>
  </si>
  <si>
    <t>令和3年度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</si>
  <si>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</si>
  <si>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</si>
  <si>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</si>
  <si>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</si>
  <si>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</si>
  <si>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</si>
  <si>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</si>
  <si>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</si>
  <si>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</si>
  <si>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</si>
  <si>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</si>
  <si>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</si>
  <si>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</si>
  <si>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</si>
  <si>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</si>
  <si>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</si>
  <si>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</si>
  <si>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</si>
  <si>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</si>
  <si>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</si>
  <si>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</si>
  <si>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</si>
  <si>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</si>
  <si>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</si>
  <si>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</si>
  <si>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</si>
  <si>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</si>
  <si>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</si>
  <si>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</si>
  <si>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</si>
  <si>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</si>
  <si>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</si>
  <si>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</si>
  <si>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</si>
  <si>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</si>
  <si>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</si>
  <si>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</si>
  <si>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</si>
  <si>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</si>
  <si>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</si>
  <si>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</si>
  <si>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</si>
  <si>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</si>
  <si>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</si>
  <si>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</si>
  <si>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</si>
  <si>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</si>
  <si>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</si>
  <si>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</si>
  <si>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</si>
  <si>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</si>
  <si>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</si>
  <si>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</si>
  <si>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</si>
  <si>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</si>
  <si>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</si>
  <si>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</si>
  <si>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令和4年度</t>
  </si>
  <si>
    <t>北海道上ノ国町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</si>
  <si>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</si>
  <si>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</si>
  <si>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</si>
  <si>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</si>
  <si>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</si>
  <si>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</si>
  <si>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</si>
  <si>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</si>
  <si>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</si>
  <si>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</si>
  <si>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</si>
  <si>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</si>
  <si>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</si>
  <si>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</si>
  <si>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</si>
  <si>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</si>
  <si>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</si>
  <si>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</si>
  <si>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</si>
  <si>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</si>
  <si>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</si>
  <si>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</si>
  <si>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</si>
  <si>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</si>
  <si>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</si>
  <si>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</si>
  <si>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</si>
  <si>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</si>
  <si>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</si>
  <si>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</si>
  <si>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</si>
  <si>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</si>
  <si>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</si>
  <si>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</si>
  <si>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</si>
  <si>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後期高齢者医療事業特別会計</t>
    <phoneticPr fontId="5"/>
  </si>
  <si>
    <t>介護保険事業特別会計</t>
    <phoneticPr fontId="5"/>
  </si>
  <si>
    <t>簡易水道事業特別会計</t>
    <phoneticPr fontId="5"/>
  </si>
  <si>
    <t>-</t>
    <phoneticPr fontId="5"/>
  </si>
  <si>
    <t>法非適用企業</t>
    <phoneticPr fontId="5"/>
  </si>
  <si>
    <t>下水道事業特別会計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</si>
  <si>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</si>
  <si>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</si>
  <si>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</si>
  <si>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</si>
  <si>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</si>
  <si>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</si>
  <si>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</si>
  <si>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</si>
  <si>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</si>
  <si>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</si>
  <si>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</si>
  <si>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</si>
  <si>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</si>
  <si>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</si>
  <si>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</si>
  <si>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</si>
  <si>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</si>
  <si>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</si>
  <si>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</si>
  <si>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</si>
  <si>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令和2年度</t>
    <rPh sb="0" eb="2">
      <t>レイワ</t>
    </rPh>
    <rPh sb="3" eb="5">
      <t>ネンド</t>
    </rPh>
    <phoneticPr fontId="5"/>
  </si>
  <si>
    <t>令和3年度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</si>
  <si>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</si>
  <si>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</si>
  <si>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</si>
  <si>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</si>
  <si>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</si>
  <si>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</si>
  <si>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</si>
  <si>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</si>
  <si>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</si>
  <si>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</si>
  <si>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</si>
  <si>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</si>
  <si>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t>
    <phoneticPr fontId="5"/>
  </si>
  <si>
    <t>-</t>
    <phoneticPr fontId="5"/>
  </si>
  <si>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</si>
  <si>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</si>
  <si>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</si>
  <si>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</si>
  <si>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</si>
  <si>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</si>
  <si>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</si>
  <si>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</si>
  <si>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</si>
  <si>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</si>
  <si>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</si>
  <si>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</si>
  <si>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</si>
  <si>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</si>
  <si>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</si>
  <si>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</si>
  <si>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</si>
  <si>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</si>
  <si>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</si>
  <si>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</si>
  <si>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</si>
  <si>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</si>
  <si>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</si>
  <si>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</si>
  <si>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</si>
  <si>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</si>
  <si>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</si>
  <si>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</si>
  <si>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</si>
  <si>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後期高齢者医療事業特別会計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</si>
  <si>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</si>
  <si>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</si>
  <si>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</si>
  <si>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</si>
  <si>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</si>
  <si>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</si>
  <si>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</si>
  <si>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令和4年度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</si>
  <si>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</si>
  <si>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</si>
  <si>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</si>
  <si>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</si>
  <si>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</si>
  <si>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</si>
  <si>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</si>
  <si>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t>
    <phoneticPr fontId="5"/>
  </si>
  <si>
    <t>-</t>
    <phoneticPr fontId="5"/>
  </si>
  <si>
    <t>-</t>
    <phoneticPr fontId="5"/>
  </si>
  <si>
    <t>(Ｃ)</t>
    <phoneticPr fontId="5"/>
  </si>
  <si>
    <t>連結実質赤字比率</t>
    <rPh sb="0" eb="2">
      <t>レンケツ</t>
    </rPh>
    <rPh sb="2" eb="4">
      <t>ジッシツ</t>
    </rPh>
    <rPh sb="4" eb="6">
      <t>アカジ</t>
    </rPh>
    <rPh sb="6" eb="8">
      <t>ヒリツ</t>
    </rPh>
    <phoneticPr fontId="20"/>
  </si>
  <si>
    <t>-</t>
    <phoneticPr fontId="5"/>
  </si>
  <si>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</si>
  <si>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</si>
  <si>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</si>
  <si>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</si>
  <si>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</si>
  <si>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</si>
  <si>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</si>
  <si>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</si>
  <si>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</si>
  <si>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</si>
  <si>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</si>
  <si>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</si>
  <si>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</si>
  <si>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</si>
  <si>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</si>
  <si>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</si>
  <si>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</si>
  <si>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</si>
  <si>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</si>
  <si>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</si>
  <si>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</si>
  <si>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</si>
  <si>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</si>
  <si>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</si>
  <si>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</si>
  <si>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</si>
  <si>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</si>
  <si>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</si>
  <si>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</si>
  <si>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</si>
  <si>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</si>
  <si>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</si>
  <si>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</si>
  <si>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</si>
  <si>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</si>
  <si>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</si>
  <si>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</si>
  <si>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</si>
  <si>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</si>
  <si>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</si>
  <si>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</si>
  <si>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</si>
  <si>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※令和5年度中に市町村合併した団体で、合併前の団体ごとの決算に基づく実質公債費比率を算出していない団体については、グラフを表記しない。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</si>
  <si>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</si>
  <si>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</si>
  <si>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</si>
  <si>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</si>
  <si>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</si>
  <si>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</si>
  <si>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</si>
  <si>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</si>
  <si>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H30</t>
  </si>
  <si>
    <t>うち単独分</t>
    <rPh sb="2" eb="4">
      <t>タンドク</t>
    </rPh>
    <rPh sb="4" eb="5">
      <t>ブン</t>
    </rPh>
    <phoneticPr fontId="5"/>
  </si>
  <si>
    <t xml:space="preserve"> R01</t>
  </si>
  <si>
    <t xml:space="preserve"> R02</t>
  </si>
  <si>
    <t xml:space="preserve"> R03</t>
  </si>
  <si>
    <t xml:space="preserve"> R04</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</si>
  <si>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</si>
  <si>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</si>
  <si>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</si>
  <si>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</si>
  <si>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H30</t>
  </si>
  <si>
    <t>R01</t>
  </si>
  <si>
    <t>R02</t>
  </si>
  <si>
    <t>R03</t>
  </si>
  <si>
    <t>R04</t>
  </si>
  <si>
    <t>▲ 23.88</t>
  </si>
  <si>
    <t>▲ 16.98</t>
  </si>
  <si>
    <t>▲ 18.76</t>
  </si>
  <si>
    <t>▲ 11.82</t>
  </si>
  <si>
    <t>▲ 2.29</t>
  </si>
  <si>
    <t>一般会計</t>
  </si>
  <si>
    <t>介護保険事業特別会計</t>
  </si>
  <si>
    <t>国民健康保険事業特別会計</t>
  </si>
  <si>
    <t>後期高齢者医療事業特別会計</t>
  </si>
  <si>
    <t>簡易水道事業特別会計</t>
  </si>
  <si>
    <t>下水道事業特別会計</t>
  </si>
  <si>
    <t>その他会計（赤字）</t>
  </si>
  <si>
    <t>その他会計（黒字）</t>
  </si>
  <si>
    <t>（百万円）</t>
    <phoneticPr fontId="5"/>
  </si>
  <si>
    <t>H30</t>
    <phoneticPr fontId="5"/>
  </si>
  <si>
    <t>R01</t>
    <phoneticPr fontId="5"/>
  </si>
  <si>
    <t>R02</t>
    <phoneticPr fontId="5"/>
  </si>
  <si>
    <t>R03</t>
    <phoneticPr fontId="5"/>
  </si>
  <si>
    <t>R04</t>
    <phoneticPr fontId="5"/>
  </si>
  <si>
    <t>上ノ国町観光振興公社</t>
    <rPh sb="0" eb="1">
      <t>カミ</t>
    </rPh>
    <rPh sb="2" eb="4">
      <t>クニチョウ</t>
    </rPh>
    <rPh sb="4" eb="10">
      <t>カンコウシンコウコウシャ</t>
    </rPh>
    <phoneticPr fontId="2"/>
  </si>
  <si>
    <t>-</t>
    <phoneticPr fontId="2"/>
  </si>
  <si>
    <t>-</t>
    <phoneticPr fontId="2"/>
  </si>
  <si>
    <t>-</t>
    <phoneticPr fontId="2"/>
  </si>
  <si>
    <t>南部檜山衛生処理組合</t>
    <rPh sb="0" eb="10">
      <t>ナンブヒヤマエイセイショリクミアイ</t>
    </rPh>
    <phoneticPr fontId="2"/>
  </si>
  <si>
    <t>江差町・上ノ国町学校給食組合</t>
    <rPh sb="0" eb="3">
      <t>エサシチョウ</t>
    </rPh>
    <rPh sb="4" eb="5">
      <t>カミ</t>
    </rPh>
    <rPh sb="6" eb="8">
      <t>クニチョウ</t>
    </rPh>
    <rPh sb="8" eb="12">
      <t>ガッコウキュウショク</t>
    </rPh>
    <rPh sb="12" eb="14">
      <t>クミアイ</t>
    </rPh>
    <phoneticPr fontId="2"/>
  </si>
  <si>
    <t>檜山広域行政組合</t>
    <rPh sb="0" eb="8">
      <t>ヒヤマコウイキギョウセイクミアイ</t>
    </rPh>
    <phoneticPr fontId="2"/>
  </si>
  <si>
    <t>渡島・檜山地方税滞納整理機構</t>
    <rPh sb="0" eb="2">
      <t>オシマ</t>
    </rPh>
    <rPh sb="3" eb="5">
      <t>ヒヤマ</t>
    </rPh>
    <rPh sb="5" eb="7">
      <t>チホウ</t>
    </rPh>
    <rPh sb="7" eb="8">
      <t>ゼイ</t>
    </rPh>
    <rPh sb="8" eb="14">
      <t>タイノウセイリキコウ</t>
    </rPh>
    <phoneticPr fontId="2"/>
  </si>
  <si>
    <t>-</t>
    <phoneticPr fontId="2"/>
  </si>
  <si>
    <t>-</t>
    <phoneticPr fontId="2"/>
  </si>
  <si>
    <t>公共施設整備基金</t>
    <rPh sb="0" eb="2">
      <t>コウキョウ</t>
    </rPh>
    <rPh sb="2" eb="4">
      <t>シセツ</t>
    </rPh>
    <rPh sb="4" eb="6">
      <t>セイビ</t>
    </rPh>
    <rPh sb="6" eb="8">
      <t>キキン</t>
    </rPh>
    <phoneticPr fontId="5"/>
  </si>
  <si>
    <t>旧JR江差線鉄道施設物管理基金</t>
    <rPh sb="0" eb="1">
      <t>キュウ</t>
    </rPh>
    <rPh sb="3" eb="6">
      <t>エサシセン</t>
    </rPh>
    <rPh sb="6" eb="8">
      <t>テツドウ</t>
    </rPh>
    <rPh sb="8" eb="10">
      <t>シセツ</t>
    </rPh>
    <rPh sb="10" eb="11">
      <t>ブツ</t>
    </rPh>
    <rPh sb="11" eb="15">
      <t>カンリキキン</t>
    </rPh>
    <phoneticPr fontId="2"/>
  </si>
  <si>
    <t>子育て支援対策基金</t>
    <rPh sb="0" eb="2">
      <t>コソダ</t>
    </rPh>
    <rPh sb="3" eb="5">
      <t>シエン</t>
    </rPh>
    <rPh sb="5" eb="9">
      <t>タイサクキキン</t>
    </rPh>
    <phoneticPr fontId="2"/>
  </si>
  <si>
    <t>ふるさと応援基金</t>
    <rPh sb="4" eb="6">
      <t>オウエン</t>
    </rPh>
    <rPh sb="6" eb="8">
      <t>キキン</t>
    </rPh>
    <phoneticPr fontId="2"/>
  </si>
  <si>
    <t>ふるさと創生基金</t>
    <rPh sb="4" eb="8">
      <t>ソウセイキキン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</si>
  <si>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</si>
  <si>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</si>
  <si>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過去の公共施設等整備事業費抑制の影響もあり、有形固定資産減価償却率は類似団体よりも高くなっている。
　今後は公共施設の集約化・複合化を計画的に進めながら、公共施設の維持管理、更新に努める。</t>
    <rPh sb="1" eb="3">
      <t>カコ</t>
    </rPh>
    <rPh sb="4" eb="6">
      <t>コウキョウ</t>
    </rPh>
    <rPh sb="6" eb="8">
      <t>シセツ</t>
    </rPh>
    <rPh sb="8" eb="9">
      <t>ナド</t>
    </rPh>
    <rPh sb="9" eb="11">
      <t>セイビ</t>
    </rPh>
    <rPh sb="11" eb="13">
      <t>ジギョウ</t>
    </rPh>
    <rPh sb="13" eb="14">
      <t>ヒ</t>
    </rPh>
    <rPh sb="14" eb="16">
      <t>ヨクセイ</t>
    </rPh>
    <rPh sb="17" eb="19">
      <t>エイキョウ</t>
    </rPh>
    <rPh sb="23" eb="25">
      <t>ユウケイ</t>
    </rPh>
    <rPh sb="25" eb="27">
      <t>コテイ</t>
    </rPh>
    <rPh sb="27" eb="29">
      <t>シサン</t>
    </rPh>
    <rPh sb="29" eb="31">
      <t>ゲンカ</t>
    </rPh>
    <rPh sb="31" eb="33">
      <t>ショウキャク</t>
    </rPh>
    <rPh sb="33" eb="34">
      <t>リツ</t>
    </rPh>
    <rPh sb="35" eb="37">
      <t>ルイジ</t>
    </rPh>
    <rPh sb="37" eb="39">
      <t>ダンタイ</t>
    </rPh>
    <rPh sb="42" eb="43">
      <t>タカ</t>
    </rPh>
    <rPh sb="52" eb="54">
      <t>コンゴ</t>
    </rPh>
    <rPh sb="55" eb="57">
      <t>コウキョウ</t>
    </rPh>
    <rPh sb="57" eb="59">
      <t>シセツ</t>
    </rPh>
    <rPh sb="60" eb="62">
      <t>シュウヤク</t>
    </rPh>
    <rPh sb="62" eb="63">
      <t>カ</t>
    </rPh>
    <rPh sb="64" eb="66">
      <t>フクゴウ</t>
    </rPh>
    <rPh sb="66" eb="67">
      <t>カ</t>
    </rPh>
    <rPh sb="68" eb="70">
      <t>ケイカク</t>
    </rPh>
    <rPh sb="70" eb="71">
      <t>テキ</t>
    </rPh>
    <rPh sb="72" eb="73">
      <t>スス</t>
    </rPh>
    <rPh sb="78" eb="80">
      <t>コウキョウ</t>
    </rPh>
    <rPh sb="80" eb="82">
      <t>シセツ</t>
    </rPh>
    <rPh sb="83" eb="85">
      <t>イジ</t>
    </rPh>
    <rPh sb="85" eb="87">
      <t>カンリ</t>
    </rPh>
    <rPh sb="88" eb="90">
      <t>コウシン</t>
    </rPh>
    <rPh sb="91" eb="92">
      <t>ツト</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</si>
  <si>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</si>
  <si>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</si>
  <si>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</si>
  <si>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</si>
  <si>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</si>
  <si>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</si>
  <si>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xml:space="preserve">　実質公債費比率は類似団体平均と比較すると高い状態である。
　今後予定されている大型公共事業実施に伴う地方債の発行により、実質公債費比率の上昇が予想されるため、事業の見直し、効率化による事業費の抑制に努めたい。
</t>
    <phoneticPr fontId="5"/>
  </si>
  <si>
    <t>将来負担比率</t>
    <phoneticPr fontId="5"/>
  </si>
  <si>
    <t>実質公債費比率</t>
    <phoneticPr fontId="5"/>
  </si>
  <si>
    <t>類似団体内平均値</t>
    <phoneticPr fontId="5"/>
  </si>
  <si>
    <t>実質公債費比率</t>
    <phoneticPr fontId="5"/>
  </si>
  <si>
    <t xml:space="preserve"> </t>
    <phoneticPr fontId="5"/>
  </si>
  <si>
    <t xml:space="preserve"> </t>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</si>
</sst>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7"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2"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3"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ont="1" applyFill="1" applyBorder="1" applyAlignment="1">
      <alignment vertical="center" shrinkToFit="1"/>
    </xf>
    <xf numFmtId="0" fontId="1" fillId="6" borderId="0" xfId="12" applyFont="1" applyFill="1" applyAlignment="1">
      <alignment vertical="center" shrinkToFit="1"/>
    </xf>
    <xf numFmtId="0" fontId="1" fillId="6" borderId="38" xfId="12" applyFont="1"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H30</c:v>
                </c:pt>
                <c:pt idx="1">
                  <c:v> R01</c:v>
                </c:pt>
                <c:pt idx="2">
                  <c:v> R02</c:v>
                </c:pt>
                <c:pt idx="3">
                  <c:v> R03</c:v>
                </c:pt>
                <c:pt idx="4">
                  <c:v> R04</c:v>
                </c:pt>
              </c:strCache>
            </c:strRef>
          </c:cat>
          <c:val>
            <c:numRef>
              <c:f>(データシート!$F$3,データシート!$F$5,データシート!$F$7,データシート!$F$9,データシート!$F$11)</c:f>
              <c:numCache>
                <c:formatCode>#,##0;"△ "#,##0</c:formatCode>
                <c:ptCount val="5"/>
                <c:pt idx="0">
                  <c:v>228215</c:v>
                </c:pt>
                <c:pt idx="1">
                  <c:v>264232</c:v>
                </c:pt>
                <c:pt idx="2">
                  <c:v>263613</c:v>
                </c:pt>
                <c:pt idx="3">
                  <c:v>330026</c:v>
                </c:pt>
                <c:pt idx="4">
                  <c:v>278179</c:v>
                </c:pt>
              </c:numCache>
            </c:numRef>
          </c:val>
          <c:smooth val="0"/>
          <c:extLst xmlns:c16r2="http://schemas.microsoft.com/office/drawing/2015/06/chart">
            <c:ext xmlns:c16="http://schemas.microsoft.com/office/drawing/2014/chart" uri="{C3380CC4-5D6E-409C-BE32-E72D297353CC}">
              <c16:uniqueId val="{00000000-6F92-43E1-8988-D4CAF7D807AB}"/>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H30</c:v>
                </c:pt>
                <c:pt idx="1">
                  <c:v> R01</c:v>
                </c:pt>
                <c:pt idx="2">
                  <c:v> R02</c:v>
                </c:pt>
                <c:pt idx="3">
                  <c:v> R03</c:v>
                </c:pt>
                <c:pt idx="4">
                  <c:v> R04</c:v>
                </c:pt>
              </c:strCache>
            </c:strRef>
          </c:cat>
          <c:val>
            <c:numRef>
              <c:f>(データシート!$D$3,データシート!$D$5,データシート!$D$7,データシート!$D$9,データシート!$D$11)</c:f>
              <c:numCache>
                <c:formatCode>#,##0;"△ "#,##0</c:formatCode>
                <c:ptCount val="5"/>
                <c:pt idx="0">
                  <c:v>288266</c:v>
                </c:pt>
                <c:pt idx="1">
                  <c:v>282747</c:v>
                </c:pt>
                <c:pt idx="2">
                  <c:v>343569</c:v>
                </c:pt>
                <c:pt idx="3">
                  <c:v>393992</c:v>
                </c:pt>
                <c:pt idx="4">
                  <c:v>174931</c:v>
                </c:pt>
              </c:numCache>
            </c:numRef>
          </c:val>
          <c:smooth val="0"/>
          <c:extLst xmlns:c16r2="http://schemas.microsoft.com/office/drawing/2015/06/chart">
            <c:ext xmlns:c16="http://schemas.microsoft.com/office/drawing/2014/chart" uri="{C3380CC4-5D6E-409C-BE32-E72D297353CC}">
              <c16:uniqueId val="{00000001-6F92-43E1-8988-D4CAF7D807AB}"/>
            </c:ext>
          </c:extLst>
        </c:ser>
        <c:dLbls>
          <c:showLegendKey val="0"/>
          <c:showVal val="0"/>
          <c:showCatName val="0"/>
          <c:showSerName val="0"/>
          <c:showPercent val="0"/>
          <c:showBubbleSize val="0"/>
        </c:dLbls>
        <c:marker val="1"/>
        <c:smooth val="0"/>
        <c:axId val="357719152"/>
        <c:axId val="357728944"/>
      </c:lineChart>
      <c:catAx>
        <c:axId val="357719152"/>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357728944"/>
        <c:crosses val="autoZero"/>
        <c:auto val="1"/>
        <c:lblAlgn val="ctr"/>
        <c:lblOffset val="100"/>
        <c:tickLblSkip val="1"/>
        <c:tickMarkSkip val="1"/>
        <c:noMultiLvlLbl val="0"/>
      </c:catAx>
      <c:valAx>
        <c:axId val="357728944"/>
        <c:scaling>
          <c:orientation val="minMax"/>
          <c:max val="5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357719152"/>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H30</c:v>
                </c:pt>
                <c:pt idx="1">
                  <c:v>R01</c:v>
                </c:pt>
                <c:pt idx="2">
                  <c:v>R02</c:v>
                </c:pt>
                <c:pt idx="3">
                  <c:v>R03</c:v>
                </c:pt>
                <c:pt idx="4">
                  <c:v>R04</c:v>
                </c:pt>
              </c:strCache>
            </c:strRef>
          </c:cat>
          <c:val>
            <c:numRef>
              <c:f>データシート!$B$19:$F$19</c:f>
              <c:numCache>
                <c:formatCode>General</c:formatCode>
                <c:ptCount val="5"/>
                <c:pt idx="0">
                  <c:v>2.34</c:v>
                </c:pt>
                <c:pt idx="1">
                  <c:v>3.56</c:v>
                </c:pt>
                <c:pt idx="2">
                  <c:v>2.35</c:v>
                </c:pt>
                <c:pt idx="3">
                  <c:v>3.18</c:v>
                </c:pt>
                <c:pt idx="4">
                  <c:v>2.91</c:v>
                </c:pt>
              </c:numCache>
            </c:numRef>
          </c:val>
          <c:extLst xmlns:c16r2="http://schemas.microsoft.com/office/drawing/2015/06/chart">
            <c:ext xmlns:c16="http://schemas.microsoft.com/office/drawing/2014/chart" uri="{C3380CC4-5D6E-409C-BE32-E72D297353CC}">
              <c16:uniqueId val="{00000000-CCBE-41EE-9821-41A66DC29FC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H30</c:v>
                </c:pt>
                <c:pt idx="1">
                  <c:v>R01</c:v>
                </c:pt>
                <c:pt idx="2">
                  <c:v>R02</c:v>
                </c:pt>
                <c:pt idx="3">
                  <c:v>R03</c:v>
                </c:pt>
                <c:pt idx="4">
                  <c:v>R04</c:v>
                </c:pt>
              </c:strCache>
            </c:strRef>
          </c:cat>
          <c:val>
            <c:numRef>
              <c:f>データシート!$B$20:$F$20</c:f>
              <c:numCache>
                <c:formatCode>General</c:formatCode>
                <c:ptCount val="5"/>
                <c:pt idx="0">
                  <c:v>76.92</c:v>
                </c:pt>
                <c:pt idx="1">
                  <c:v>58.3</c:v>
                </c:pt>
                <c:pt idx="2">
                  <c:v>40.409999999999997</c:v>
                </c:pt>
                <c:pt idx="3">
                  <c:v>25.85</c:v>
                </c:pt>
                <c:pt idx="4">
                  <c:v>25.29</c:v>
                </c:pt>
              </c:numCache>
            </c:numRef>
          </c:val>
          <c:extLst xmlns:c16r2="http://schemas.microsoft.com/office/drawing/2015/06/chart">
            <c:ext xmlns:c16="http://schemas.microsoft.com/office/drawing/2014/chart" uri="{C3380CC4-5D6E-409C-BE32-E72D297353CC}">
              <c16:uniqueId val="{00000001-CCBE-41EE-9821-41A66DC29FC0}"/>
            </c:ext>
          </c:extLst>
        </c:ser>
        <c:dLbls>
          <c:showLegendKey val="0"/>
          <c:showVal val="0"/>
          <c:showCatName val="0"/>
          <c:showSerName val="0"/>
          <c:showPercent val="0"/>
          <c:showBubbleSize val="0"/>
        </c:dLbls>
        <c:gapWidth val="250"/>
        <c:overlap val="100"/>
        <c:axId val="357730032"/>
        <c:axId val="357724048"/>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H30</c:v>
                </c:pt>
                <c:pt idx="1">
                  <c:v>R01</c:v>
                </c:pt>
                <c:pt idx="2">
                  <c:v>R02</c:v>
                </c:pt>
                <c:pt idx="3">
                  <c:v>R03</c:v>
                </c:pt>
                <c:pt idx="4">
                  <c:v>R04</c:v>
                </c:pt>
              </c:strCache>
            </c:strRef>
          </c:cat>
          <c:val>
            <c:numRef>
              <c:f>データシート!$B$21:$F$21</c:f>
              <c:numCache>
                <c:formatCode>General</c:formatCode>
                <c:ptCount val="5"/>
                <c:pt idx="0">
                  <c:v>-23.88</c:v>
                </c:pt>
                <c:pt idx="1">
                  <c:v>-16.98</c:v>
                </c:pt>
                <c:pt idx="2">
                  <c:v>-18.760000000000002</c:v>
                </c:pt>
                <c:pt idx="3">
                  <c:v>-11.82</c:v>
                </c:pt>
                <c:pt idx="4">
                  <c:v>-2.29</c:v>
                </c:pt>
              </c:numCache>
            </c:numRef>
          </c:val>
          <c:smooth val="0"/>
          <c:extLst xmlns:c16r2="http://schemas.microsoft.com/office/drawing/2015/06/chart">
            <c:ext xmlns:c16="http://schemas.microsoft.com/office/drawing/2014/chart" uri="{C3380CC4-5D6E-409C-BE32-E72D297353CC}">
              <c16:uniqueId val="{00000002-CCBE-41EE-9821-41A66DC29FC0}"/>
            </c:ext>
          </c:extLst>
        </c:ser>
        <c:dLbls>
          <c:showLegendKey val="0"/>
          <c:showVal val="0"/>
          <c:showCatName val="0"/>
          <c:showSerName val="0"/>
          <c:showPercent val="0"/>
          <c:showBubbleSize val="0"/>
        </c:dLbls>
        <c:marker val="1"/>
        <c:smooth val="0"/>
        <c:axId val="357730032"/>
        <c:axId val="357724048"/>
      </c:lineChart>
      <c:catAx>
        <c:axId val="35773003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357724048"/>
        <c:crosses val="autoZero"/>
        <c:auto val="1"/>
        <c:lblAlgn val="ctr"/>
        <c:lblOffset val="100"/>
        <c:tickLblSkip val="1"/>
        <c:tickMarkSkip val="1"/>
        <c:noMultiLvlLbl val="0"/>
      </c:catAx>
      <c:valAx>
        <c:axId val="35772404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35773003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0-F5EA-4016-9A49-A1070724336E}"/>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F5EA-4016-9A49-A1070724336E}"/>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2-F5EA-4016-9A49-A1070724336E}"/>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3-F5EA-4016-9A49-A1070724336E}"/>
            </c:ext>
          </c:extLst>
        </c:ser>
        <c:ser>
          <c:idx val="4"/>
          <c:order val="4"/>
          <c:tx>
            <c:strRef>
              <c:f>データシート!$A$31</c:f>
              <c:strCache>
                <c:ptCount val="1"/>
                <c:pt idx="0">
                  <c:v>下水道事業特別会計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4-F5EA-4016-9A49-A1070724336E}"/>
            </c:ext>
          </c:extLst>
        </c:ser>
        <c:ser>
          <c:idx val="5"/>
          <c:order val="5"/>
          <c:tx>
            <c:strRef>
              <c:f>データシート!$A$32</c:f>
              <c:strCache>
                <c:ptCount val="1"/>
                <c:pt idx="0">
                  <c:v>簡易水道事業特別会計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データシート!$B$32:$K$32</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5-F5EA-4016-9A49-A1070724336E}"/>
            </c:ext>
          </c:extLst>
        </c:ser>
        <c:ser>
          <c:idx val="6"/>
          <c:order val="6"/>
          <c:tx>
            <c:strRef>
              <c:f>データシート!$A$33</c:f>
              <c:strCache>
                <c:ptCount val="1"/>
                <c:pt idx="0">
                  <c:v>後期高齢者医療事業特別会計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データシート!$B$33:$K$33</c:f>
              <c:numCache>
                <c:formatCode>General</c:formatCode>
                <c:ptCount val="10"/>
                <c:pt idx="0">
                  <c:v>#N/A</c:v>
                </c:pt>
                <c:pt idx="1">
                  <c:v>0</c:v>
                </c:pt>
                <c:pt idx="2">
                  <c:v>#N/A</c:v>
                </c:pt>
                <c:pt idx="3">
                  <c:v>0</c:v>
                </c:pt>
                <c:pt idx="4">
                  <c:v>#N/A</c:v>
                </c:pt>
                <c:pt idx="5">
                  <c:v>0</c:v>
                </c:pt>
                <c:pt idx="6">
                  <c:v>#N/A</c:v>
                </c:pt>
                <c:pt idx="7">
                  <c:v>0</c:v>
                </c:pt>
                <c:pt idx="8">
                  <c:v>#N/A</c:v>
                </c:pt>
                <c:pt idx="9">
                  <c:v>0.01</c:v>
                </c:pt>
              </c:numCache>
            </c:numRef>
          </c:val>
          <c:extLst xmlns:c16r2="http://schemas.microsoft.com/office/drawing/2015/06/chart">
            <c:ext xmlns:c16="http://schemas.microsoft.com/office/drawing/2014/chart" uri="{C3380CC4-5D6E-409C-BE32-E72D297353CC}">
              <c16:uniqueId val="{00000006-F5EA-4016-9A49-A1070724336E}"/>
            </c:ext>
          </c:extLst>
        </c:ser>
        <c:ser>
          <c:idx val="7"/>
          <c:order val="7"/>
          <c:tx>
            <c:strRef>
              <c:f>データシート!$A$34</c:f>
              <c:strCache>
                <c:ptCount val="1"/>
                <c:pt idx="0">
                  <c:v>国民健康保険事業特別会計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データシート!$B$34:$K$34</c:f>
              <c:numCache>
                <c:formatCode>General</c:formatCode>
                <c:ptCount val="10"/>
                <c:pt idx="0">
                  <c:v>#N/A</c:v>
                </c:pt>
                <c:pt idx="1">
                  <c:v>0</c:v>
                </c:pt>
                <c:pt idx="2">
                  <c:v>#N/A</c:v>
                </c:pt>
                <c:pt idx="3">
                  <c:v>0.59</c:v>
                </c:pt>
                <c:pt idx="4">
                  <c:v>#N/A</c:v>
                </c:pt>
                <c:pt idx="5">
                  <c:v>0.4</c:v>
                </c:pt>
                <c:pt idx="6">
                  <c:v>#N/A</c:v>
                </c:pt>
                <c:pt idx="7">
                  <c:v>0.01</c:v>
                </c:pt>
                <c:pt idx="8">
                  <c:v>#N/A</c:v>
                </c:pt>
                <c:pt idx="9">
                  <c:v>0.09</c:v>
                </c:pt>
              </c:numCache>
            </c:numRef>
          </c:val>
          <c:extLst xmlns:c16r2="http://schemas.microsoft.com/office/drawing/2015/06/chart">
            <c:ext xmlns:c16="http://schemas.microsoft.com/office/drawing/2014/chart" uri="{C3380CC4-5D6E-409C-BE32-E72D297353CC}">
              <c16:uniqueId val="{00000007-F5EA-4016-9A49-A1070724336E}"/>
            </c:ext>
          </c:extLst>
        </c:ser>
        <c:ser>
          <c:idx val="8"/>
          <c:order val="8"/>
          <c:tx>
            <c:strRef>
              <c:f>データシート!$A$35</c:f>
              <c:strCache>
                <c:ptCount val="1"/>
                <c:pt idx="0">
                  <c:v>介護保険事業特別会計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データシート!$B$35:$K$35</c:f>
              <c:numCache>
                <c:formatCode>General</c:formatCode>
                <c:ptCount val="10"/>
                <c:pt idx="0">
                  <c:v>#N/A</c:v>
                </c:pt>
                <c:pt idx="1">
                  <c:v>0.75</c:v>
                </c:pt>
                <c:pt idx="2">
                  <c:v>#N/A</c:v>
                </c:pt>
                <c:pt idx="3">
                  <c:v>0.7</c:v>
                </c:pt>
                <c:pt idx="4">
                  <c:v>#N/A</c:v>
                </c:pt>
                <c:pt idx="5">
                  <c:v>0.56000000000000005</c:v>
                </c:pt>
                <c:pt idx="6">
                  <c:v>#N/A</c:v>
                </c:pt>
                <c:pt idx="7">
                  <c:v>0.59</c:v>
                </c:pt>
                <c:pt idx="8">
                  <c:v>#N/A</c:v>
                </c:pt>
                <c:pt idx="9">
                  <c:v>0.76</c:v>
                </c:pt>
              </c:numCache>
            </c:numRef>
          </c:val>
          <c:extLst xmlns:c16r2="http://schemas.microsoft.com/office/drawing/2015/06/chart">
            <c:ext xmlns:c16="http://schemas.microsoft.com/office/drawing/2014/chart" uri="{C3380CC4-5D6E-409C-BE32-E72D297353CC}">
              <c16:uniqueId val="{00000008-F5EA-4016-9A49-A1070724336E}"/>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データシート!$B$36:$K$36</c:f>
              <c:numCache>
                <c:formatCode>General</c:formatCode>
                <c:ptCount val="10"/>
                <c:pt idx="0">
                  <c:v>#N/A</c:v>
                </c:pt>
                <c:pt idx="1">
                  <c:v>2.33</c:v>
                </c:pt>
                <c:pt idx="2">
                  <c:v>#N/A</c:v>
                </c:pt>
                <c:pt idx="3">
                  <c:v>3.56</c:v>
                </c:pt>
                <c:pt idx="4">
                  <c:v>#N/A</c:v>
                </c:pt>
                <c:pt idx="5">
                  <c:v>2.34</c:v>
                </c:pt>
                <c:pt idx="6">
                  <c:v>#N/A</c:v>
                </c:pt>
                <c:pt idx="7">
                  <c:v>3.17</c:v>
                </c:pt>
                <c:pt idx="8">
                  <c:v>#N/A</c:v>
                </c:pt>
                <c:pt idx="9">
                  <c:v>2.9</c:v>
                </c:pt>
              </c:numCache>
            </c:numRef>
          </c:val>
          <c:extLst xmlns:c16r2="http://schemas.microsoft.com/office/drawing/2015/06/chart">
            <c:ext xmlns:c16="http://schemas.microsoft.com/office/drawing/2014/chart" uri="{C3380CC4-5D6E-409C-BE32-E72D297353CC}">
              <c16:uniqueId val="{00000009-F5EA-4016-9A49-A1070724336E}"/>
            </c:ext>
          </c:extLst>
        </c:ser>
        <c:dLbls>
          <c:showLegendKey val="0"/>
          <c:showVal val="0"/>
          <c:showCatName val="0"/>
          <c:showSerName val="0"/>
          <c:showPercent val="0"/>
          <c:showBubbleSize val="0"/>
        </c:dLbls>
        <c:gapWidth val="150"/>
        <c:overlap val="100"/>
        <c:axId val="357725136"/>
        <c:axId val="357730576"/>
      </c:barChart>
      <c:catAx>
        <c:axId val="3577251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357730576"/>
        <c:crosses val="autoZero"/>
        <c:auto val="1"/>
        <c:lblAlgn val="ctr"/>
        <c:lblOffset val="100"/>
        <c:tickLblSkip val="1"/>
        <c:tickMarkSkip val="1"/>
        <c:noMultiLvlLbl val="0"/>
      </c:catAx>
      <c:valAx>
        <c:axId val="35773057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35772513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データシート!$B$42:$P$42</c:f>
              <c:numCache>
                <c:formatCode>General</c:formatCode>
                <c:ptCount val="15"/>
                <c:pt idx="2">
                  <c:v>502</c:v>
                </c:pt>
                <c:pt idx="5">
                  <c:v>500</c:v>
                </c:pt>
                <c:pt idx="8">
                  <c:v>501</c:v>
                </c:pt>
                <c:pt idx="11">
                  <c:v>515</c:v>
                </c:pt>
                <c:pt idx="14">
                  <c:v>597</c:v>
                </c:pt>
              </c:numCache>
            </c:numRef>
          </c:val>
          <c:extLst xmlns:c16r2="http://schemas.microsoft.com/office/drawing/2015/06/chart">
            <c:ext xmlns:c16="http://schemas.microsoft.com/office/drawing/2014/chart" uri="{C3380CC4-5D6E-409C-BE32-E72D297353CC}">
              <c16:uniqueId val="{00000000-10E8-4EB5-A3C9-0306B9553C15}"/>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データシート!$B$43:$P$43</c:f>
              <c:numCache>
                <c:formatCode>General</c:formatCode>
                <c:ptCount val="15"/>
                <c:pt idx="0">
                  <c:v>1</c:v>
                </c:pt>
                <c:pt idx="3">
                  <c:v>0</c:v>
                </c:pt>
                <c:pt idx="6">
                  <c:v>0</c:v>
                </c:pt>
                <c:pt idx="9">
                  <c:v>0</c:v>
                </c:pt>
                <c:pt idx="12">
                  <c:v>2</c:v>
                </c:pt>
              </c:numCache>
            </c:numRef>
          </c:val>
          <c:extLst xmlns:c16r2="http://schemas.microsoft.com/office/drawing/2015/06/chart">
            <c:ext xmlns:c16="http://schemas.microsoft.com/office/drawing/2014/chart" uri="{C3380CC4-5D6E-409C-BE32-E72D297353CC}">
              <c16:uniqueId val="{00000001-10E8-4EB5-A3C9-0306B9553C15}"/>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データシート!$B$44:$P$44</c:f>
              <c:numCache>
                <c:formatCode>General</c:formatCode>
                <c:ptCount val="15"/>
                <c:pt idx="0">
                  <c:v>2</c:v>
                </c:pt>
                <c:pt idx="3">
                  <c:v>2</c:v>
                </c:pt>
                <c:pt idx="6">
                  <c:v>0</c:v>
                </c:pt>
                <c:pt idx="9">
                  <c:v>0</c:v>
                </c:pt>
                <c:pt idx="12">
                  <c:v>0</c:v>
                </c:pt>
              </c:numCache>
            </c:numRef>
          </c:val>
          <c:extLst xmlns:c16r2="http://schemas.microsoft.com/office/drawing/2015/06/chart">
            <c:ext xmlns:c16="http://schemas.microsoft.com/office/drawing/2014/chart" uri="{C3380CC4-5D6E-409C-BE32-E72D297353CC}">
              <c16:uniqueId val="{00000002-10E8-4EB5-A3C9-0306B9553C15}"/>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データシート!$B$45:$P$45</c:f>
              <c:numCache>
                <c:formatCode>General</c:formatCode>
                <c:ptCount val="15"/>
                <c:pt idx="0">
                  <c:v>1</c:v>
                </c:pt>
                <c:pt idx="3">
                  <c:v>1</c:v>
                </c:pt>
                <c:pt idx="6">
                  <c:v>1</c:v>
                </c:pt>
                <c:pt idx="9">
                  <c:v>1</c:v>
                </c:pt>
                <c:pt idx="12">
                  <c:v>1</c:v>
                </c:pt>
              </c:numCache>
            </c:numRef>
          </c:val>
          <c:extLst xmlns:c16r2="http://schemas.microsoft.com/office/drawing/2015/06/chart">
            <c:ext xmlns:c16="http://schemas.microsoft.com/office/drawing/2014/chart" uri="{C3380CC4-5D6E-409C-BE32-E72D297353CC}">
              <c16:uniqueId val="{00000003-10E8-4EB5-A3C9-0306B9553C15}"/>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データシート!$B$46:$P$46</c:f>
              <c:numCache>
                <c:formatCode>General</c:formatCode>
                <c:ptCount val="15"/>
                <c:pt idx="0">
                  <c:v>110</c:v>
                </c:pt>
                <c:pt idx="3">
                  <c:v>110</c:v>
                </c:pt>
                <c:pt idx="6">
                  <c:v>106</c:v>
                </c:pt>
                <c:pt idx="9">
                  <c:v>113</c:v>
                </c:pt>
                <c:pt idx="12">
                  <c:v>123</c:v>
                </c:pt>
              </c:numCache>
            </c:numRef>
          </c:val>
          <c:extLst xmlns:c16r2="http://schemas.microsoft.com/office/drawing/2015/06/chart">
            <c:ext xmlns:c16="http://schemas.microsoft.com/office/drawing/2014/chart" uri="{C3380CC4-5D6E-409C-BE32-E72D297353CC}">
              <c16:uniqueId val="{00000004-10E8-4EB5-A3C9-0306B9553C15}"/>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10E8-4EB5-A3C9-0306B9553C15}"/>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10E8-4EB5-A3C9-0306B9553C15}"/>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データシート!$B$49:$P$49</c:f>
              <c:numCache>
                <c:formatCode>General</c:formatCode>
                <c:ptCount val="15"/>
                <c:pt idx="0">
                  <c:v>528</c:v>
                </c:pt>
                <c:pt idx="3">
                  <c:v>577</c:v>
                </c:pt>
                <c:pt idx="6">
                  <c:v>565</c:v>
                </c:pt>
                <c:pt idx="9">
                  <c:v>608</c:v>
                </c:pt>
                <c:pt idx="12">
                  <c:v>760</c:v>
                </c:pt>
              </c:numCache>
            </c:numRef>
          </c:val>
          <c:extLst xmlns:c16r2="http://schemas.microsoft.com/office/drawing/2015/06/chart">
            <c:ext xmlns:c16="http://schemas.microsoft.com/office/drawing/2014/chart" uri="{C3380CC4-5D6E-409C-BE32-E72D297353CC}">
              <c16:uniqueId val="{00000007-10E8-4EB5-A3C9-0306B9553C15}"/>
            </c:ext>
          </c:extLst>
        </c:ser>
        <c:dLbls>
          <c:showLegendKey val="0"/>
          <c:showVal val="0"/>
          <c:showCatName val="0"/>
          <c:showSerName val="0"/>
          <c:showPercent val="0"/>
          <c:showBubbleSize val="0"/>
        </c:dLbls>
        <c:gapWidth val="100"/>
        <c:overlap val="100"/>
        <c:axId val="357717520"/>
        <c:axId val="3577213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データシート!$B$50:$P$50</c:f>
              <c:numCache>
                <c:formatCode>General</c:formatCode>
                <c:ptCount val="15"/>
                <c:pt idx="0">
                  <c:v>#N/A</c:v>
                </c:pt>
                <c:pt idx="1">
                  <c:v>140</c:v>
                </c:pt>
                <c:pt idx="2">
                  <c:v>#N/A</c:v>
                </c:pt>
                <c:pt idx="3">
                  <c:v>#N/A</c:v>
                </c:pt>
                <c:pt idx="4">
                  <c:v>190</c:v>
                </c:pt>
                <c:pt idx="5">
                  <c:v>#N/A</c:v>
                </c:pt>
                <c:pt idx="6">
                  <c:v>#N/A</c:v>
                </c:pt>
                <c:pt idx="7">
                  <c:v>171</c:v>
                </c:pt>
                <c:pt idx="8">
                  <c:v>#N/A</c:v>
                </c:pt>
                <c:pt idx="9">
                  <c:v>#N/A</c:v>
                </c:pt>
                <c:pt idx="10">
                  <c:v>207</c:v>
                </c:pt>
                <c:pt idx="11">
                  <c:v>#N/A</c:v>
                </c:pt>
                <c:pt idx="12">
                  <c:v>#N/A</c:v>
                </c:pt>
                <c:pt idx="13">
                  <c:v>289</c:v>
                </c:pt>
                <c:pt idx="14">
                  <c:v>#N/A</c:v>
                </c:pt>
              </c:numCache>
            </c:numRef>
          </c:val>
          <c:smooth val="0"/>
          <c:extLst xmlns:c16r2="http://schemas.microsoft.com/office/drawing/2015/06/chart">
            <c:ext xmlns:c16="http://schemas.microsoft.com/office/drawing/2014/chart" uri="{C3380CC4-5D6E-409C-BE32-E72D297353CC}">
              <c16:uniqueId val="{00000008-10E8-4EB5-A3C9-0306B9553C15}"/>
            </c:ext>
          </c:extLst>
        </c:ser>
        <c:dLbls>
          <c:showLegendKey val="0"/>
          <c:showVal val="0"/>
          <c:showCatName val="0"/>
          <c:showSerName val="0"/>
          <c:showPercent val="0"/>
          <c:showBubbleSize val="0"/>
        </c:dLbls>
        <c:marker val="1"/>
        <c:smooth val="0"/>
        <c:axId val="357717520"/>
        <c:axId val="357721328"/>
      </c:lineChart>
      <c:catAx>
        <c:axId val="35771752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357721328"/>
        <c:crosses val="autoZero"/>
        <c:auto val="1"/>
        <c:lblAlgn val="ctr"/>
        <c:lblOffset val="100"/>
        <c:tickLblSkip val="1"/>
        <c:tickMarkSkip val="1"/>
        <c:noMultiLvlLbl val="0"/>
      </c:catAx>
      <c:valAx>
        <c:axId val="3577213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35771752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データシート!$B$56:$P$56</c:f>
              <c:numCache>
                <c:formatCode>General</c:formatCode>
                <c:ptCount val="15"/>
                <c:pt idx="2">
                  <c:v>5559</c:v>
                </c:pt>
                <c:pt idx="5">
                  <c:v>5822</c:v>
                </c:pt>
                <c:pt idx="8">
                  <c:v>6201</c:v>
                </c:pt>
                <c:pt idx="11">
                  <c:v>6732</c:v>
                </c:pt>
                <c:pt idx="14">
                  <c:v>6739</c:v>
                </c:pt>
              </c:numCache>
            </c:numRef>
          </c:val>
          <c:extLst xmlns:c16r2="http://schemas.microsoft.com/office/drawing/2015/06/chart">
            <c:ext xmlns:c16="http://schemas.microsoft.com/office/drawing/2014/chart" uri="{C3380CC4-5D6E-409C-BE32-E72D297353CC}">
              <c16:uniqueId val="{00000000-D077-4B1B-BF4B-3279DE21268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データシート!$B$57:$P$57</c:f>
              <c:numCache>
                <c:formatCode>General</c:formatCode>
                <c:ptCount val="15"/>
                <c:pt idx="2">
                  <c:v>171</c:v>
                </c:pt>
                <c:pt idx="5">
                  <c:v>123</c:v>
                </c:pt>
                <c:pt idx="8">
                  <c:v>114</c:v>
                </c:pt>
                <c:pt idx="11">
                  <c:v>80</c:v>
                </c:pt>
                <c:pt idx="14">
                  <c:v>52</c:v>
                </c:pt>
              </c:numCache>
            </c:numRef>
          </c:val>
          <c:extLst xmlns:c16r2="http://schemas.microsoft.com/office/drawing/2015/06/chart">
            <c:ext xmlns:c16="http://schemas.microsoft.com/office/drawing/2014/chart" uri="{C3380CC4-5D6E-409C-BE32-E72D297353CC}">
              <c16:uniqueId val="{00000001-D077-4B1B-BF4B-3279DE21268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データシート!$B$58:$P$58</c:f>
              <c:numCache>
                <c:formatCode>General</c:formatCode>
                <c:ptCount val="15"/>
                <c:pt idx="2">
                  <c:v>5143</c:v>
                </c:pt>
                <c:pt idx="5">
                  <c:v>5197</c:v>
                </c:pt>
                <c:pt idx="8">
                  <c:v>5175</c:v>
                </c:pt>
                <c:pt idx="11">
                  <c:v>5303</c:v>
                </c:pt>
                <c:pt idx="14">
                  <c:v>5313</c:v>
                </c:pt>
              </c:numCache>
            </c:numRef>
          </c:val>
          <c:extLst xmlns:c16r2="http://schemas.microsoft.com/office/drawing/2015/06/chart">
            <c:ext xmlns:c16="http://schemas.microsoft.com/office/drawing/2014/chart" uri="{C3380CC4-5D6E-409C-BE32-E72D297353CC}">
              <c16:uniqueId val="{00000002-D077-4B1B-BF4B-3279DE21268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D077-4B1B-BF4B-3279DE21268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D077-4B1B-BF4B-3279DE21268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D077-4B1B-BF4B-3279DE21268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データシート!$B$62:$P$62</c:f>
              <c:numCache>
                <c:formatCode>General</c:formatCode>
                <c:ptCount val="15"/>
                <c:pt idx="0">
                  <c:v>756</c:v>
                </c:pt>
                <c:pt idx="3">
                  <c:v>757</c:v>
                </c:pt>
                <c:pt idx="6">
                  <c:v>760</c:v>
                </c:pt>
                <c:pt idx="9">
                  <c:v>718</c:v>
                </c:pt>
                <c:pt idx="12">
                  <c:v>719</c:v>
                </c:pt>
              </c:numCache>
            </c:numRef>
          </c:val>
          <c:extLst xmlns:c16r2="http://schemas.microsoft.com/office/drawing/2015/06/chart">
            <c:ext xmlns:c16="http://schemas.microsoft.com/office/drawing/2014/chart" uri="{C3380CC4-5D6E-409C-BE32-E72D297353CC}">
              <c16:uniqueId val="{00000006-D077-4B1B-BF4B-3279DE21268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データシート!$B$63:$P$63</c:f>
              <c:numCache>
                <c:formatCode>General</c:formatCode>
                <c:ptCount val="15"/>
                <c:pt idx="0">
                  <c:v>7</c:v>
                </c:pt>
                <c:pt idx="3">
                  <c:v>5</c:v>
                </c:pt>
                <c:pt idx="6">
                  <c:v>4</c:v>
                </c:pt>
                <c:pt idx="9">
                  <c:v>2</c:v>
                </c:pt>
                <c:pt idx="12">
                  <c:v>2</c:v>
                </c:pt>
              </c:numCache>
            </c:numRef>
          </c:val>
          <c:extLst xmlns:c16r2="http://schemas.microsoft.com/office/drawing/2015/06/chart">
            <c:ext xmlns:c16="http://schemas.microsoft.com/office/drawing/2014/chart" uri="{C3380CC4-5D6E-409C-BE32-E72D297353CC}">
              <c16:uniqueId val="{00000007-D077-4B1B-BF4B-3279DE21268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データシート!$B$64:$P$64</c:f>
              <c:numCache>
                <c:formatCode>General</c:formatCode>
                <c:ptCount val="15"/>
                <c:pt idx="0">
                  <c:v>1135</c:v>
                </c:pt>
                <c:pt idx="3">
                  <c:v>1201</c:v>
                </c:pt>
                <c:pt idx="6">
                  <c:v>1292</c:v>
                </c:pt>
                <c:pt idx="9">
                  <c:v>1368</c:v>
                </c:pt>
                <c:pt idx="12">
                  <c:v>1460</c:v>
                </c:pt>
              </c:numCache>
            </c:numRef>
          </c:val>
          <c:extLst xmlns:c16r2="http://schemas.microsoft.com/office/drawing/2015/06/chart">
            <c:ext xmlns:c16="http://schemas.microsoft.com/office/drawing/2014/chart" uri="{C3380CC4-5D6E-409C-BE32-E72D297353CC}">
              <c16:uniqueId val="{00000008-D077-4B1B-BF4B-3279DE21268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データシート!$B$65:$P$65</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9-D077-4B1B-BF4B-3279DE21268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データシート!$B$66:$P$66</c:f>
              <c:numCache>
                <c:formatCode>General</c:formatCode>
                <c:ptCount val="15"/>
                <c:pt idx="0">
                  <c:v>6920</c:v>
                </c:pt>
                <c:pt idx="3">
                  <c:v>7178</c:v>
                </c:pt>
                <c:pt idx="6">
                  <c:v>7817</c:v>
                </c:pt>
                <c:pt idx="9">
                  <c:v>8583</c:v>
                </c:pt>
                <c:pt idx="12">
                  <c:v>8583</c:v>
                </c:pt>
              </c:numCache>
            </c:numRef>
          </c:val>
          <c:extLst xmlns:c16r2="http://schemas.microsoft.com/office/drawing/2015/06/chart">
            <c:ext xmlns:c16="http://schemas.microsoft.com/office/drawing/2014/chart" uri="{C3380CC4-5D6E-409C-BE32-E72D297353CC}">
              <c16:uniqueId val="{0000000A-D077-4B1B-BF4B-3279DE21268A}"/>
            </c:ext>
          </c:extLst>
        </c:ser>
        <c:dLbls>
          <c:showLegendKey val="0"/>
          <c:showVal val="0"/>
          <c:showCatName val="0"/>
          <c:showSerName val="0"/>
          <c:showPercent val="0"/>
          <c:showBubbleSize val="0"/>
        </c:dLbls>
        <c:gapWidth val="100"/>
        <c:overlap val="100"/>
        <c:axId val="357721872"/>
        <c:axId val="60811451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xmlns:c16r2="http://schemas.microsoft.com/office/drawing/2015/06/chart">
            <c:ext xmlns:c16="http://schemas.microsoft.com/office/drawing/2014/chart" uri="{C3380CC4-5D6E-409C-BE32-E72D297353CC}">
              <c16:uniqueId val="{0000000B-D077-4B1B-BF4B-3279DE21268A}"/>
            </c:ext>
          </c:extLst>
        </c:ser>
        <c:dLbls>
          <c:showLegendKey val="0"/>
          <c:showVal val="0"/>
          <c:showCatName val="0"/>
          <c:showSerName val="0"/>
          <c:showPercent val="0"/>
          <c:showBubbleSize val="0"/>
        </c:dLbls>
        <c:marker val="1"/>
        <c:smooth val="0"/>
        <c:axId val="357721872"/>
        <c:axId val="608114512"/>
      </c:lineChart>
      <c:catAx>
        <c:axId val="35772187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608114512"/>
        <c:crosses val="autoZero"/>
        <c:auto val="1"/>
        <c:lblAlgn val="ctr"/>
        <c:lblOffset val="100"/>
        <c:tickLblSkip val="1"/>
        <c:tickMarkSkip val="1"/>
        <c:noMultiLvlLbl val="0"/>
      </c:catAx>
      <c:valAx>
        <c:axId val="60811451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35772187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R02</c:v>
                </c:pt>
                <c:pt idx="1">
                  <c:v>R03</c:v>
                </c:pt>
                <c:pt idx="2">
                  <c:v>R04</c:v>
                </c:pt>
              </c:strCache>
            </c:strRef>
          </c:cat>
          <c:val>
            <c:numRef>
              <c:f>データシート!$B$72:$D$72</c:f>
              <c:numCache>
                <c:formatCode>#,##0;"▲ "#,##0</c:formatCode>
                <c:ptCount val="3"/>
                <c:pt idx="0">
                  <c:v>1249</c:v>
                </c:pt>
                <c:pt idx="1">
                  <c:v>862</c:v>
                </c:pt>
                <c:pt idx="2">
                  <c:v>848</c:v>
                </c:pt>
              </c:numCache>
            </c:numRef>
          </c:val>
          <c:extLst xmlns:c16r2="http://schemas.microsoft.com/office/drawing/2015/06/chart">
            <c:ext xmlns:c16="http://schemas.microsoft.com/office/drawing/2014/chart" uri="{C3380CC4-5D6E-409C-BE32-E72D297353CC}">
              <c16:uniqueId val="{00000000-3309-4746-8AF3-785053E74B37}"/>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R02</c:v>
                </c:pt>
                <c:pt idx="1">
                  <c:v>R03</c:v>
                </c:pt>
                <c:pt idx="2">
                  <c:v>R04</c:v>
                </c:pt>
              </c:strCache>
            </c:strRef>
          </c:cat>
          <c:val>
            <c:numRef>
              <c:f>データシート!$B$73:$D$73</c:f>
              <c:numCache>
                <c:formatCode>#,##0;"▲ "#,##0</c:formatCode>
                <c:ptCount val="3"/>
                <c:pt idx="0">
                  <c:v>0</c:v>
                </c:pt>
                <c:pt idx="1">
                  <c:v>0</c:v>
                </c:pt>
                <c:pt idx="2">
                  <c:v>0</c:v>
                </c:pt>
              </c:numCache>
            </c:numRef>
          </c:val>
          <c:extLst xmlns:c16r2="http://schemas.microsoft.com/office/drawing/2015/06/chart">
            <c:ext xmlns:c16="http://schemas.microsoft.com/office/drawing/2014/chart" uri="{C3380CC4-5D6E-409C-BE32-E72D297353CC}">
              <c16:uniqueId val="{00000001-3309-4746-8AF3-785053E74B37}"/>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R02</c:v>
                </c:pt>
                <c:pt idx="1">
                  <c:v>R03</c:v>
                </c:pt>
                <c:pt idx="2">
                  <c:v>R04</c:v>
                </c:pt>
              </c:strCache>
            </c:strRef>
          </c:cat>
          <c:val>
            <c:numRef>
              <c:f>データシート!$B$74:$D$74</c:f>
              <c:numCache>
                <c:formatCode>#,##0;"▲ "#,##0</c:formatCode>
                <c:ptCount val="3"/>
                <c:pt idx="0">
                  <c:v>3928</c:v>
                </c:pt>
                <c:pt idx="1">
                  <c:v>4413</c:v>
                </c:pt>
                <c:pt idx="2">
                  <c:v>4416</c:v>
                </c:pt>
              </c:numCache>
            </c:numRef>
          </c:val>
          <c:extLst xmlns:c16r2="http://schemas.microsoft.com/office/drawing/2015/06/chart">
            <c:ext xmlns:c16="http://schemas.microsoft.com/office/drawing/2014/chart" uri="{C3380CC4-5D6E-409C-BE32-E72D297353CC}">
              <c16:uniqueId val="{00000002-3309-4746-8AF3-785053E74B37}"/>
            </c:ext>
          </c:extLst>
        </c:ser>
        <c:dLbls>
          <c:showLegendKey val="0"/>
          <c:showVal val="0"/>
          <c:showCatName val="0"/>
          <c:showSerName val="0"/>
          <c:showPercent val="0"/>
          <c:showBubbleSize val="0"/>
        </c:dLbls>
        <c:gapWidth val="120"/>
        <c:overlap val="100"/>
        <c:axId val="608125936"/>
        <c:axId val="608111248"/>
      </c:barChart>
      <c:catAx>
        <c:axId val="6081259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608111248"/>
        <c:crosses val="autoZero"/>
        <c:auto val="1"/>
        <c:lblAlgn val="ctr"/>
        <c:lblOffset val="100"/>
        <c:tickLblSkip val="1"/>
        <c:tickMarkSkip val="1"/>
        <c:noMultiLvlLbl val="0"/>
      </c:catAx>
      <c:valAx>
        <c:axId val="608111248"/>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6081259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FA37-4F2B-BE56-1B7814FB3877}"/>
                </c:ext>
                <c:ext xmlns:c15="http://schemas.microsoft.com/office/drawing/2012/chart" uri="{CE6537A1-D6FC-4f65-9D91-7224C49458BB}">
                  <c15:dlblFieldTable>
                    <c15:dlblFTEntry>
                      <c15:txfldGUID>{6C028ABA-31FC-4F5F-8ABA-6C8A085DDD5B}</c15:txfldGUID>
                      <c15:f>公会計指標分析・財政指標組合せ分析表!$BP$50</c15:f>
                      <c15:dlblFieldTableCache>
                        <c:ptCount val="1"/>
                        <c:pt idx="0">
                          <c:v>H30</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FA37-4F2B-BE56-1B7814FB3877}"/>
                </c:ext>
                <c:ext xmlns:c15="http://schemas.microsoft.com/office/drawing/2012/chart" uri="{CE6537A1-D6FC-4f65-9D91-7224C49458BB}">
                  <c15:dlblFieldTable>
                    <c15:dlblFTEntry>
                      <c15:txfldGUID>{6D5D49CA-CD1F-4D10-BD22-2366DEBB06F8}</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FA37-4F2B-BE56-1B7814FB3877}"/>
                </c:ext>
                <c:ext xmlns:c15="http://schemas.microsoft.com/office/drawing/2012/chart" uri="{CE6537A1-D6FC-4f65-9D91-7224C49458BB}">
                  <c15:dlblFieldTable>
                    <c15:dlblFTEntry>
                      <c15:txfldGUID>{5E51C3A4-B347-483F-A7AF-31892B09A7BE}</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FA37-4F2B-BE56-1B7814FB3877}"/>
                </c:ext>
                <c:ext xmlns:c15="http://schemas.microsoft.com/office/drawing/2012/chart" uri="{CE6537A1-D6FC-4f65-9D91-7224C49458BB}">
                  <c15:dlblFieldTable>
                    <c15:dlblFTEntry>
                      <c15:txfldGUID>{3A0B7EF9-7E0C-4913-BB67-D445E66D4DB6}</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FA37-4F2B-BE56-1B7814FB3877}"/>
                </c:ext>
                <c:ext xmlns:c15="http://schemas.microsoft.com/office/drawing/2012/chart" uri="{CE6537A1-D6FC-4f65-9D91-7224C49458BB}">
                  <c15:dlblFieldTable>
                    <c15:dlblFTEntry>
                      <c15:txfldGUID>{32E747F3-EEB7-4FED-B8BE-80DC652FC0A7}</c15:txfldGUID>
                      <c15:f>#REF!</c15:f>
                      <c15:dlblFieldTableCache>
                        <c:ptCount val="1"/>
                        <c:pt idx="0">
                          <c:v>#REF!</c:v>
                        </c:pt>
                      </c15:dlblFieldTableCache>
                    </c15:dlblFTEntry>
                  </c15:dlblFieldTable>
                  <c15:showDataLabelsRange val="0"/>
                </c:ext>
              </c:extLst>
            </c:dLbl>
            <c:dLbl>
              <c:idx val="8"/>
              <c:tx>
                <c:strRef>
                  <c:f>公会計指標分析・財政指標組合せ分析表!$BX$50</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FA37-4F2B-BE56-1B7814FB3877}"/>
                </c:ext>
                <c:ext xmlns:c15="http://schemas.microsoft.com/office/drawing/2012/chart" uri="{CE6537A1-D6FC-4f65-9D91-7224C49458BB}">
                  <c15:dlblFieldTable>
                    <c15:dlblFTEntry>
                      <c15:txfldGUID>{192F5441-2E87-4875-973A-005F48AA8F3A}</c15:txfldGUID>
                      <c15:f>公会計指標分析・財政指標組合せ分析表!$BX$50</c15:f>
                      <c15:dlblFieldTableCache>
                        <c:ptCount val="1"/>
                        <c:pt idx="0">
                          <c:v>R01</c:v>
                        </c:pt>
                      </c15:dlblFieldTableCache>
                    </c15:dlblFTEntry>
                  </c15:dlblFieldTable>
                  <c15:showDataLabelsRange val="0"/>
                </c:ext>
              </c:extLst>
            </c:dLbl>
            <c:dLbl>
              <c:idx val="16"/>
              <c:tx>
                <c:strRef>
                  <c:f>公会計指標分析・財政指標組合せ分析表!$CF$50</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FA37-4F2B-BE56-1B7814FB3877}"/>
                </c:ext>
                <c:ext xmlns:c15="http://schemas.microsoft.com/office/drawing/2012/chart" uri="{CE6537A1-D6FC-4f65-9D91-7224C49458BB}">
                  <c15:dlblFieldTable>
                    <c15:dlblFTEntry>
                      <c15:txfldGUID>{07E77A05-0ECF-44A8-9701-5CF2BC9FF3FB}</c15:txfldGUID>
                      <c15:f>公会計指標分析・財政指標組合せ分析表!$CF$50</c15:f>
                      <c15:dlblFieldTableCache>
                        <c:ptCount val="1"/>
                        <c:pt idx="0">
                          <c:v>R02</c:v>
                        </c:pt>
                      </c15:dlblFieldTableCache>
                    </c15:dlblFTEntry>
                  </c15:dlblFieldTable>
                  <c15:showDataLabelsRange val="0"/>
                </c:ext>
              </c:extLst>
            </c:dLbl>
            <c:dLbl>
              <c:idx val="24"/>
              <c:tx>
                <c:strRef>
                  <c:f>公会計指標分析・財政指標組合せ分析表!$CN$50</c:f>
                  <c:strCache>
                    <c:ptCount val="1"/>
                    <c:pt idx="0">
                      <c:v>R03</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FA37-4F2B-BE56-1B7814FB3877}"/>
                </c:ext>
                <c:ext xmlns:c15="http://schemas.microsoft.com/office/drawing/2012/chart" uri="{CE6537A1-D6FC-4f65-9D91-7224C49458BB}">
                  <c15:dlblFieldTable>
                    <c15:dlblFTEntry>
                      <c15:txfldGUID>{AFB46B49-DBF8-41CC-931D-5D5E49415988}</c15:txfldGUID>
                      <c15:f>公会計指標分析・財政指標組合せ分析表!$CN$50</c15:f>
                      <c15:dlblFieldTableCache>
                        <c:ptCount val="1"/>
                        <c:pt idx="0">
                          <c:v>R03</c:v>
                        </c:pt>
                      </c15:dlblFieldTableCache>
                    </c15:dlblFTEntry>
                  </c15:dlblFieldTable>
                  <c15:showDataLabelsRange val="0"/>
                </c:ext>
              </c:extLst>
            </c:dLbl>
            <c:dLbl>
              <c:idx val="32"/>
              <c:tx>
                <c:strRef>
                  <c:f>公会計指標分析・財政指標組合せ分析表!$CV$50</c:f>
                  <c:strCache>
                    <c:ptCount val="1"/>
                    <c:pt idx="0">
                      <c:v>R04</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FA37-4F2B-BE56-1B7814FB3877}"/>
                </c:ext>
                <c:ext xmlns:c15="http://schemas.microsoft.com/office/drawing/2012/chart" uri="{CE6537A1-D6FC-4f65-9D91-7224C49458BB}">
                  <c15:dlblFieldTable>
                    <c15:dlblFTEntry>
                      <c15:txfldGUID>{46AA5BCC-CB68-43B7-99ED-BA4518724247}</c15:txfldGUID>
                      <c15:f>公会計指標分析・財政指標組合せ分析表!$CV$50</c15:f>
                      <c15:dlblFieldTableCache>
                        <c:ptCount val="1"/>
                        <c:pt idx="0">
                          <c:v>R04</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63</c:v>
                </c:pt>
                <c:pt idx="8">
                  <c:v>64.2</c:v>
                </c:pt>
                <c:pt idx="16">
                  <c:v>63.4</c:v>
                </c:pt>
                <c:pt idx="24">
                  <c:v>63.6</c:v>
                </c:pt>
                <c:pt idx="32">
                  <c:v>65.2</c:v>
                </c:pt>
              </c:numCache>
            </c:numRef>
          </c:xVal>
          <c:yVal>
            <c:numRef>
              <c:f>公会計指標分析・財政指標組合せ分析表!$BP$51:$DC$51</c:f>
              <c:numCache>
                <c:formatCode>#,##0.0;"▲ "#,##0.0</c:formatCode>
                <c:ptCount val="40"/>
              </c:numCache>
            </c:numRef>
          </c:yVal>
          <c:smooth val="0"/>
          <c:extLst xmlns:c16r2="http://schemas.microsoft.com/office/drawing/2015/06/chart">
            <c:ext xmlns:c16="http://schemas.microsoft.com/office/drawing/2014/chart" uri="{C3380CC4-5D6E-409C-BE32-E72D297353CC}">
              <c16:uniqueId val="{00000009-FA37-4F2B-BE56-1B7814FB387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H30</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FA37-4F2B-BE56-1B7814FB3877}"/>
                </c:ext>
                <c:ext xmlns:c15="http://schemas.microsoft.com/office/drawing/2012/chart" uri="{CE6537A1-D6FC-4f65-9D91-7224C49458BB}">
                  <c15:layout/>
                  <c15:dlblFieldTable>
                    <c15:dlblFTEntry>
                      <c15:txfldGUID>{0AAF0C71-23E7-443A-8F86-4D28A11177EB}</c15:txfldGUID>
                      <c15:f>公会計指標分析・財政指標組合せ分析表!$BP$50</c15:f>
                      <c15:dlblFieldTableCache>
                        <c:ptCount val="1"/>
                        <c:pt idx="0">
                          <c:v>H30</c:v>
                        </c:pt>
                      </c15:dlblFieldTableCache>
                    </c15:dlblFTEntry>
                  </c15:dlblFieldTable>
                  <c15:showDataLabelsRange val="0"/>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FA37-4F2B-BE56-1B7814FB3877}"/>
                </c:ext>
                <c:ext xmlns:c15="http://schemas.microsoft.com/office/drawing/2012/chart" uri="{CE6537A1-D6FC-4f65-9D91-7224C49458BB}">
                  <c15:dlblFieldTable>
                    <c15:dlblFTEntry>
                      <c15:txfldGUID>{0B152C71-DE1D-4796-A1EF-66E54E3CA37C}</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FA37-4F2B-BE56-1B7814FB3877}"/>
                </c:ext>
                <c:ext xmlns:c15="http://schemas.microsoft.com/office/drawing/2012/chart" uri="{CE6537A1-D6FC-4f65-9D91-7224C49458BB}">
                  <c15:dlblFieldTable>
                    <c15:dlblFTEntry>
                      <c15:txfldGUID>{92A9A213-ABB9-42CC-8180-39497BB69773}</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FA37-4F2B-BE56-1B7814FB3877}"/>
                </c:ext>
                <c:ext xmlns:c15="http://schemas.microsoft.com/office/drawing/2012/chart" uri="{CE6537A1-D6FC-4f65-9D91-7224C49458BB}">
                  <c15:dlblFieldTable>
                    <c15:dlblFTEntry>
                      <c15:txfldGUID>{DE99A1E0-32D6-4679-B009-E1273CB2208B}</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FA37-4F2B-BE56-1B7814FB3877}"/>
                </c:ext>
                <c:ext xmlns:c15="http://schemas.microsoft.com/office/drawing/2012/chart" uri="{CE6537A1-D6FC-4f65-9D91-7224C49458BB}">
                  <c15:dlblFieldTable>
                    <c15:dlblFTEntry>
                      <c15:txfldGUID>{811CA89C-EE95-4004-BD53-D7E6806E57AF}</c15:txfldGUID>
                      <c15:f>#REF!</c15:f>
                      <c15:dlblFieldTableCache>
                        <c:ptCount val="1"/>
                        <c:pt idx="0">
                          <c:v>#REF!</c:v>
                        </c:pt>
                      </c15:dlblFieldTableCache>
                    </c15:dlblFTEntry>
                  </c15:dlblFieldTable>
                  <c15:showDataLabelsRange val="0"/>
                </c:ext>
              </c:extLst>
            </c:dLbl>
            <c:dLbl>
              <c:idx val="8"/>
              <c:layout/>
              <c:tx>
                <c:strRef>
                  <c:f>公会計指標分析・財政指標組合せ分析表!$BX$50</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FA37-4F2B-BE56-1B7814FB3877}"/>
                </c:ext>
                <c:ext xmlns:c15="http://schemas.microsoft.com/office/drawing/2012/chart" uri="{CE6537A1-D6FC-4f65-9D91-7224C49458BB}">
                  <c15:layout/>
                  <c15:dlblFieldTable>
                    <c15:dlblFTEntry>
                      <c15:txfldGUID>{CDE788E0-44F1-40A3-A89D-15AE63B35018}</c15:txfldGUID>
                      <c15:f>公会計指標分析・財政指標組合せ分析表!$BX$50</c15:f>
                      <c15:dlblFieldTableCache>
                        <c:ptCount val="1"/>
                        <c:pt idx="0">
                          <c:v>R01</c:v>
                        </c:pt>
                      </c15:dlblFieldTableCache>
                    </c15:dlblFTEntry>
                  </c15:dlblFieldTable>
                  <c15:showDataLabelsRange val="0"/>
                </c:ext>
              </c:extLst>
            </c:dLbl>
            <c:dLbl>
              <c:idx val="16"/>
              <c:layout/>
              <c:tx>
                <c:strRef>
                  <c:f>公会計指標分析・財政指標組合せ分析表!$CF$50</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FA37-4F2B-BE56-1B7814FB3877}"/>
                </c:ext>
                <c:ext xmlns:c15="http://schemas.microsoft.com/office/drawing/2012/chart" uri="{CE6537A1-D6FC-4f65-9D91-7224C49458BB}">
                  <c15:layout/>
                  <c15:dlblFieldTable>
                    <c15:dlblFTEntry>
                      <c15:txfldGUID>{4B25A002-82DD-497F-A1CE-1E4239D34256}</c15:txfldGUID>
                      <c15:f>公会計指標分析・財政指標組合せ分析表!$CF$50</c15:f>
                      <c15:dlblFieldTableCache>
                        <c:ptCount val="1"/>
                        <c:pt idx="0">
                          <c:v>R02</c:v>
                        </c:pt>
                      </c15:dlblFieldTableCache>
                    </c15:dlblFTEntry>
                  </c15:dlblFieldTable>
                  <c15:showDataLabelsRange val="0"/>
                </c:ext>
              </c:extLst>
            </c:dLbl>
            <c:dLbl>
              <c:idx val="24"/>
              <c:layout>
                <c:manualLayout>
                  <c:x val="-4.5538669966447953E-2"/>
                  <c:y val="-6.4739042105865174E-2"/>
                </c:manualLayout>
              </c:layout>
              <c:tx>
                <c:strRef>
                  <c:f>公会計指標分析・財政指標組合せ分析表!$CN$50</c:f>
                  <c:strCache>
                    <c:ptCount val="1"/>
                    <c:pt idx="0">
                      <c:v>R03</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FA37-4F2B-BE56-1B7814FB3877}"/>
                </c:ext>
                <c:ext xmlns:c15="http://schemas.microsoft.com/office/drawing/2012/chart" uri="{CE6537A1-D6FC-4f65-9D91-7224C49458BB}">
                  <c15:layout/>
                  <c15:dlblFieldTable>
                    <c15:dlblFTEntry>
                      <c15:txfldGUID>{1F5A7442-F680-4A7D-A400-A2AEF1F88EFA}</c15:txfldGUID>
                      <c15:f>公会計指標分析・財政指標組合せ分析表!$CN$50</c15:f>
                      <c15:dlblFieldTableCache>
                        <c:ptCount val="1"/>
                        <c:pt idx="0">
                          <c:v>R03</c:v>
                        </c:pt>
                      </c15:dlblFieldTableCache>
                    </c15:dlblFTEntry>
                  </c15:dlblFieldTable>
                  <c15:showDataLabelsRange val="0"/>
                </c:ext>
              </c:extLst>
            </c:dLbl>
            <c:dLbl>
              <c:idx val="32"/>
              <c:layout>
                <c:manualLayout>
                  <c:x val="-1.8492831334020431E-2"/>
                  <c:y val="-6.4739042105865174E-2"/>
                </c:manualLayout>
              </c:layout>
              <c:tx>
                <c:strRef>
                  <c:f>公会計指標分析・財政指標組合せ分析表!$CV$50</c:f>
                  <c:strCache>
                    <c:ptCount val="1"/>
                    <c:pt idx="0">
                      <c:v>R04</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FA37-4F2B-BE56-1B7814FB3877}"/>
                </c:ext>
                <c:ext xmlns:c15="http://schemas.microsoft.com/office/drawing/2012/chart" uri="{CE6537A1-D6FC-4f65-9D91-7224C49458BB}">
                  <c15:layout/>
                  <c15:dlblFieldTable>
                    <c15:dlblFTEntry>
                      <c15:txfldGUID>{36BFD76A-33E1-4022-9DFB-5683DEAF9442}</c15:txfldGUID>
                      <c15:f>公会計指標分析・財政指標組合せ分析表!$CV$50</c15:f>
                      <c15:dlblFieldTableCache>
                        <c:ptCount val="1"/>
                        <c:pt idx="0">
                          <c:v>R04</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61.8</c:v>
                </c:pt>
                <c:pt idx="8">
                  <c:v>63.1</c:v>
                </c:pt>
                <c:pt idx="16">
                  <c:v>62.2</c:v>
                </c:pt>
                <c:pt idx="24">
                  <c:v>62.9</c:v>
                </c:pt>
                <c:pt idx="32">
                  <c:v>62.9</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xmlns:c16r2="http://schemas.microsoft.com/office/drawing/2015/06/chart">
            <c:ext xmlns:c16="http://schemas.microsoft.com/office/drawing/2014/chart" uri="{C3380CC4-5D6E-409C-BE32-E72D297353CC}">
              <c16:uniqueId val="{00000013-FA37-4F2B-BE56-1B7814FB3877}"/>
            </c:ext>
          </c:extLst>
        </c:ser>
        <c:dLbls>
          <c:showLegendKey val="0"/>
          <c:showVal val="1"/>
          <c:showCatName val="0"/>
          <c:showSerName val="0"/>
          <c:showPercent val="0"/>
          <c:showBubbleSize val="0"/>
        </c:dLbls>
        <c:axId val="608113968"/>
        <c:axId val="608115056"/>
      </c:scatterChart>
      <c:valAx>
        <c:axId val="608113968"/>
        <c:scaling>
          <c:orientation val="maxMin"/>
          <c:max val="64"/>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608115056"/>
        <c:crosses val="autoZero"/>
        <c:crossBetween val="midCat"/>
      </c:valAx>
      <c:valAx>
        <c:axId val="608115056"/>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608113968"/>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916B-4F78-95E6-BD4D46463C84}"/>
                </c:ext>
                <c:ext xmlns:c15="http://schemas.microsoft.com/office/drawing/2012/chart" uri="{CE6537A1-D6FC-4f65-9D91-7224C49458BB}">
                  <c15:dlblFieldTable>
                    <c15:dlblFTEntry>
                      <c15:txfldGUID>{6366F935-9C5F-4F91-8A73-007C0352E529}</c15:txfldGUID>
                      <c15:f>公会計指標分析・財政指標組合せ分析表!$BP$72</c15:f>
                      <c15:dlblFieldTableCache>
                        <c:ptCount val="1"/>
                        <c:pt idx="0">
                          <c:v>H30</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916B-4F78-95E6-BD4D46463C84}"/>
                </c:ext>
                <c:ext xmlns:c15="http://schemas.microsoft.com/office/drawing/2012/chart" uri="{CE6537A1-D6FC-4f65-9D91-7224C49458BB}">
                  <c15:dlblFieldTable>
                    <c15:dlblFTEntry>
                      <c15:txfldGUID>{733FE988-B9B8-4CF9-816C-68910C4A1503}</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916B-4F78-95E6-BD4D46463C84}"/>
                </c:ext>
                <c:ext xmlns:c15="http://schemas.microsoft.com/office/drawing/2012/chart" uri="{CE6537A1-D6FC-4f65-9D91-7224C49458BB}">
                  <c15:dlblFieldTable>
                    <c15:dlblFTEntry>
                      <c15:txfldGUID>{A43E131F-3A66-4FBB-9CAE-B62818739001}</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916B-4F78-95E6-BD4D46463C84}"/>
                </c:ext>
                <c:ext xmlns:c15="http://schemas.microsoft.com/office/drawing/2012/chart" uri="{CE6537A1-D6FC-4f65-9D91-7224C49458BB}">
                  <c15:dlblFieldTable>
                    <c15:dlblFTEntry>
                      <c15:txfldGUID>{0DA2D5B2-2ED2-4CDC-A9D8-B4FF74381F62}</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916B-4F78-95E6-BD4D46463C84}"/>
                </c:ext>
                <c:ext xmlns:c15="http://schemas.microsoft.com/office/drawing/2012/chart" uri="{CE6537A1-D6FC-4f65-9D91-7224C49458BB}">
                  <c15:dlblFieldTable>
                    <c15:dlblFTEntry>
                      <c15:txfldGUID>{53A5BB5C-C241-4DFB-9D56-E9086B72F71A}</c15:txfldGUID>
                      <c15:f>#REF!</c15:f>
                      <c15:dlblFieldTableCache>
                        <c:ptCount val="1"/>
                        <c:pt idx="0">
                          <c:v>#REF!</c:v>
                        </c:pt>
                      </c15:dlblFieldTableCache>
                    </c15:dlblFTEntry>
                  </c15:dlblFieldTable>
                  <c15:showDataLabelsRange val="0"/>
                </c:ext>
              </c:extLst>
            </c:dLbl>
            <c:dLbl>
              <c:idx val="8"/>
              <c:tx>
                <c:strRef>
                  <c:f>公会計指標分析・財政指標組合せ分析表!$BX$72</c:f>
                  <c:strCache>
                    <c:ptCount val="1"/>
                    <c:pt idx="0">
                      <c:v>R01</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916B-4F78-95E6-BD4D46463C84}"/>
                </c:ext>
                <c:ext xmlns:c15="http://schemas.microsoft.com/office/drawing/2012/chart" uri="{CE6537A1-D6FC-4f65-9D91-7224C49458BB}">
                  <c15:dlblFieldTable>
                    <c15:dlblFTEntry>
                      <c15:txfldGUID>{18B5A746-2A0E-4B1A-8774-92AF9E6833EB}</c15:txfldGUID>
                      <c15:f>公会計指標分析・財政指標組合せ分析表!$BX$72</c15:f>
                      <c15:dlblFieldTableCache>
                        <c:ptCount val="1"/>
                        <c:pt idx="0">
                          <c:v>R01</c:v>
                        </c:pt>
                      </c15:dlblFieldTableCache>
                    </c15:dlblFTEntry>
                  </c15:dlblFieldTable>
                  <c15:showDataLabelsRange val="0"/>
                </c:ext>
              </c:extLst>
            </c:dLbl>
            <c:dLbl>
              <c:idx val="16"/>
              <c:tx>
                <c:strRef>
                  <c:f>公会計指標分析・財政指標組合せ分析表!$CF$72</c:f>
                  <c:strCache>
                    <c:ptCount val="1"/>
                    <c:pt idx="0">
                      <c:v>R02</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916B-4F78-95E6-BD4D46463C84}"/>
                </c:ext>
                <c:ext xmlns:c15="http://schemas.microsoft.com/office/drawing/2012/chart" uri="{CE6537A1-D6FC-4f65-9D91-7224C49458BB}">
                  <c15:dlblFieldTable>
                    <c15:dlblFTEntry>
                      <c15:txfldGUID>{20E395F6-50F2-4408-9CC8-9077E70F4726}</c15:txfldGUID>
                      <c15:f>公会計指標分析・財政指標組合せ分析表!$CF$72</c15:f>
                      <c15:dlblFieldTableCache>
                        <c:ptCount val="1"/>
                        <c:pt idx="0">
                          <c:v>R02</c:v>
                        </c:pt>
                      </c15:dlblFieldTableCache>
                    </c15:dlblFTEntry>
                  </c15:dlblFieldTable>
                  <c15:showDataLabelsRange val="0"/>
                </c:ext>
              </c:extLst>
            </c:dLbl>
            <c:dLbl>
              <c:idx val="24"/>
              <c:tx>
                <c:strRef>
                  <c:f>公会計指標分析・財政指標組合せ分析表!$CN$72</c:f>
                  <c:strCache>
                    <c:ptCount val="1"/>
                    <c:pt idx="0">
                      <c:v>R03</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916B-4F78-95E6-BD4D46463C84}"/>
                </c:ext>
                <c:ext xmlns:c15="http://schemas.microsoft.com/office/drawing/2012/chart" uri="{CE6537A1-D6FC-4f65-9D91-7224C49458BB}">
                  <c15:dlblFieldTable>
                    <c15:dlblFTEntry>
                      <c15:txfldGUID>{007A0E82-EE2F-4CEF-9705-A27B7F938D55}</c15:txfldGUID>
                      <c15:f>公会計指標分析・財政指標組合せ分析表!$CN$72</c15:f>
                      <c15:dlblFieldTableCache>
                        <c:ptCount val="1"/>
                        <c:pt idx="0">
                          <c:v>R03</c:v>
                        </c:pt>
                      </c15:dlblFieldTableCache>
                    </c15:dlblFTEntry>
                  </c15:dlblFieldTable>
                  <c15:showDataLabelsRange val="0"/>
                </c:ext>
              </c:extLst>
            </c:dLbl>
            <c:dLbl>
              <c:idx val="32"/>
              <c:tx>
                <c:strRef>
                  <c:f>公会計指標分析・財政指標組合せ分析表!$CV$72</c:f>
                  <c:strCache>
                    <c:ptCount val="1"/>
                    <c:pt idx="0">
                      <c:v>R04</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916B-4F78-95E6-BD4D46463C84}"/>
                </c:ext>
                <c:ext xmlns:c15="http://schemas.microsoft.com/office/drawing/2012/chart" uri="{CE6537A1-D6FC-4f65-9D91-7224C49458BB}">
                  <c15:dlblFieldTable>
                    <c15:dlblFTEntry>
                      <c15:txfldGUID>{52371D62-5F4E-4FEC-870F-609F46B7CF94}</c15:txfldGUID>
                      <c15:f>公会計指標分析・財政指標組合せ分析表!$CV$72</c15:f>
                      <c15:dlblFieldTableCache>
                        <c:ptCount val="1"/>
                        <c:pt idx="0">
                          <c:v>R04</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5.0999999999999996</c:v>
                </c:pt>
                <c:pt idx="8">
                  <c:v>6.1</c:v>
                </c:pt>
                <c:pt idx="16">
                  <c:v>6.6</c:v>
                </c:pt>
                <c:pt idx="24">
                  <c:v>7.1</c:v>
                </c:pt>
                <c:pt idx="32">
                  <c:v>8.1</c:v>
                </c:pt>
              </c:numCache>
            </c:numRef>
          </c:xVal>
          <c:yVal>
            <c:numRef>
              <c:f>公会計指標分析・財政指標組合せ分析表!$BP$73:$DC$73</c:f>
              <c:numCache>
                <c:formatCode>#,##0.0;"▲ "#,##0.0</c:formatCode>
                <c:ptCount val="40"/>
              </c:numCache>
            </c:numRef>
          </c:yVal>
          <c:smooth val="0"/>
          <c:extLst xmlns:c16r2="http://schemas.microsoft.com/office/drawing/2015/06/chart">
            <c:ext xmlns:c16="http://schemas.microsoft.com/office/drawing/2014/chart" uri="{C3380CC4-5D6E-409C-BE32-E72D297353CC}">
              <c16:uniqueId val="{00000009-916B-4F78-95E6-BD4D46463C8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公会計指標分析・財政指標組合せ分析表!$BP$72</c:f>
                  <c:strCache>
                    <c:ptCount val="1"/>
                    <c:pt idx="0">
                      <c:v>H30</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916B-4F78-95E6-BD4D46463C84}"/>
                </c:ext>
                <c:ext xmlns:c15="http://schemas.microsoft.com/office/drawing/2012/chart" uri="{CE6537A1-D6FC-4f65-9D91-7224C49458BB}">
                  <c15:layout/>
                  <c15:dlblFieldTable>
                    <c15:dlblFTEntry>
                      <c15:txfldGUID>{73840C13-1DD4-40DC-9886-2DD3E72A9EE0}</c15:txfldGUID>
                      <c15:f>公会計指標分析・財政指標組合せ分析表!$BP$72</c15:f>
                      <c15:dlblFieldTableCache>
                        <c:ptCount val="1"/>
                        <c:pt idx="0">
                          <c:v>H30</c:v>
                        </c:pt>
                      </c15:dlblFieldTableCache>
                    </c15:dlblFTEntry>
                  </c15:dlblFieldTable>
                  <c15:showDataLabelsRange val="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916B-4F78-95E6-BD4D46463C84}"/>
                </c:ext>
                <c:ext xmlns:c15="http://schemas.microsoft.com/office/drawing/2012/chart" uri="{CE6537A1-D6FC-4f65-9D91-7224C49458BB}">
                  <c15:dlblFieldTable>
                    <c15:dlblFTEntry>
                      <c15:txfldGUID>{82ECFC50-5157-4E08-A8BE-5328FE2A274E}</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916B-4F78-95E6-BD4D46463C84}"/>
                </c:ext>
                <c:ext xmlns:c15="http://schemas.microsoft.com/office/drawing/2012/chart" uri="{CE6537A1-D6FC-4f65-9D91-7224C49458BB}">
                  <c15:dlblFieldTable>
                    <c15:dlblFTEntry>
                      <c15:txfldGUID>{6EF99B09-0D83-46DD-B404-9A327767437C}</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916B-4F78-95E6-BD4D46463C84}"/>
                </c:ext>
                <c:ext xmlns:c15="http://schemas.microsoft.com/office/drawing/2012/chart" uri="{CE6537A1-D6FC-4f65-9D91-7224C49458BB}">
                  <c15:dlblFieldTable>
                    <c15:dlblFTEntry>
                      <c15:txfldGUID>{4CBA2A34-4E24-4033-8B3D-2D1138F41FE8}</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916B-4F78-95E6-BD4D46463C84}"/>
                </c:ext>
                <c:ext xmlns:c15="http://schemas.microsoft.com/office/drawing/2012/chart" uri="{CE6537A1-D6FC-4f65-9D91-7224C49458BB}">
                  <c15:dlblFieldTable>
                    <c15:dlblFTEntry>
                      <c15:txfldGUID>{0E917CE6-853D-4356-9CE2-90C66E9151DD}</c15:txfldGUID>
                      <c15:f>#REF!</c15:f>
                      <c15:dlblFieldTableCache>
                        <c:ptCount val="1"/>
                        <c:pt idx="0">
                          <c:v>#REF!</c:v>
                        </c:pt>
                      </c15:dlblFieldTableCache>
                    </c15:dlblFTEntry>
                  </c15:dlblFieldTable>
                  <c15:showDataLabelsRange val="0"/>
                </c:ext>
              </c:extLst>
            </c:dLbl>
            <c:dLbl>
              <c:idx val="8"/>
              <c:layout>
                <c:manualLayout>
                  <c:x val="-4.4905057365901106E-2"/>
                  <c:y val="-4.3495921315535875E-2"/>
                </c:manualLayout>
              </c:layout>
              <c:tx>
                <c:strRef>
                  <c:f>公会計指標分析・財政指標組合せ分析表!$BX$72</c:f>
                  <c:strCache>
                    <c:ptCount val="1"/>
                    <c:pt idx="0">
                      <c:v>R01</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916B-4F78-95E6-BD4D46463C84}"/>
                </c:ext>
                <c:ext xmlns:c15="http://schemas.microsoft.com/office/drawing/2012/chart" uri="{CE6537A1-D6FC-4f65-9D91-7224C49458BB}">
                  <c15:layout/>
                  <c15:dlblFieldTable>
                    <c15:dlblFTEntry>
                      <c15:txfldGUID>{4DA85ACA-25D7-4082-A983-24285B92B18B}</c15:txfldGUID>
                      <c15:f>公会計指標分析・財政指標組合せ分析表!$BX$72</c15:f>
                      <c15:dlblFieldTableCache>
                        <c:ptCount val="1"/>
                        <c:pt idx="0">
                          <c:v>R01</c:v>
                        </c:pt>
                      </c15:dlblFieldTableCache>
                    </c15:dlblFTEntry>
                  </c15:dlblFieldTable>
                  <c15:showDataLabelsRange val="0"/>
                </c:ext>
              </c:extLst>
            </c:dLbl>
            <c:dLbl>
              <c:idx val="16"/>
              <c:layout>
                <c:manualLayout>
                  <c:x val="-1.8235628084249993E-2"/>
                  <c:y val="-8.1337372860052048E-2"/>
                </c:manualLayout>
              </c:layout>
              <c:tx>
                <c:strRef>
                  <c:f>公会計指標分析・財政指標組合せ分析表!$CF$72</c:f>
                  <c:strCache>
                    <c:ptCount val="1"/>
                    <c:pt idx="0">
                      <c:v>R02</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916B-4F78-95E6-BD4D46463C84}"/>
                </c:ext>
                <c:ext xmlns:c15="http://schemas.microsoft.com/office/drawing/2012/chart" uri="{CE6537A1-D6FC-4f65-9D91-7224C49458BB}">
                  <c15:layout/>
                  <c15:dlblFieldTable>
                    <c15:dlblFTEntry>
                      <c15:txfldGUID>{644C6BCE-192F-4ABC-A2B2-082B52AFB688}</c15:txfldGUID>
                      <c15:f>公会計指標分析・財政指標組合せ分析表!$CF$72</c15:f>
                      <c15:dlblFieldTableCache>
                        <c:ptCount val="1"/>
                        <c:pt idx="0">
                          <c:v>R02</c:v>
                        </c:pt>
                      </c15:dlblFieldTableCache>
                    </c15:dlblFTEntry>
                  </c15:dlblFieldTable>
                  <c15:showDataLabelsRange val="0"/>
                </c:ext>
              </c:extLst>
            </c:dLbl>
            <c:dLbl>
              <c:idx val="24"/>
              <c:layout/>
              <c:tx>
                <c:strRef>
                  <c:f>公会計指標分析・財政指標組合せ分析表!$CN$72</c:f>
                  <c:strCache>
                    <c:ptCount val="1"/>
                    <c:pt idx="0">
                      <c:v>R03</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916B-4F78-95E6-BD4D46463C84}"/>
                </c:ext>
                <c:ext xmlns:c15="http://schemas.microsoft.com/office/drawing/2012/chart" uri="{CE6537A1-D6FC-4f65-9D91-7224C49458BB}">
                  <c15:layout/>
                  <c15:dlblFieldTable>
                    <c15:dlblFTEntry>
                      <c15:txfldGUID>{79AE3994-E6D8-4EF0-92C6-B9D1821A5E1D}</c15:txfldGUID>
                      <c15:f>公会計指標分析・財政指標組合せ分析表!$CN$72</c15:f>
                      <c15:dlblFieldTableCache>
                        <c:ptCount val="1"/>
                        <c:pt idx="0">
                          <c:v>R03</c:v>
                        </c:pt>
                      </c15:dlblFieldTableCache>
                    </c15:dlblFTEntry>
                  </c15:dlblFieldTable>
                  <c15:showDataLabelsRange val="0"/>
                </c:ext>
              </c:extLst>
            </c:dLbl>
            <c:dLbl>
              <c:idx val="32"/>
              <c:layout/>
              <c:tx>
                <c:strRef>
                  <c:f>公会計指標分析・財政指標組合せ分析表!$CV$72</c:f>
                  <c:strCache>
                    <c:ptCount val="1"/>
                    <c:pt idx="0">
                      <c:v>R04</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916B-4F78-95E6-BD4D46463C84}"/>
                </c:ext>
                <c:ext xmlns:c15="http://schemas.microsoft.com/office/drawing/2012/chart" uri="{CE6537A1-D6FC-4f65-9D91-7224C49458BB}">
                  <c15:layout/>
                  <c15:dlblFieldTable>
                    <c15:dlblFTEntry>
                      <c15:txfldGUID>{8F50EB1C-40E0-453B-9AC0-416938A587B5}</c15:txfldGUID>
                      <c15:f>公会計指標分析・財政指標組合せ分析表!$CV$72</c15:f>
                      <c15:dlblFieldTableCache>
                        <c:ptCount val="1"/>
                        <c:pt idx="0">
                          <c:v>R04</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5.3</c:v>
                </c:pt>
                <c:pt idx="8">
                  <c:v>5.8</c:v>
                </c:pt>
                <c:pt idx="16">
                  <c:v>5.8</c:v>
                </c:pt>
                <c:pt idx="24">
                  <c:v>6.1</c:v>
                </c:pt>
                <c:pt idx="32">
                  <c:v>6.4</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xmlns:c16r2="http://schemas.microsoft.com/office/drawing/2015/06/chart">
            <c:ext xmlns:c16="http://schemas.microsoft.com/office/drawing/2014/chart" uri="{C3380CC4-5D6E-409C-BE32-E72D297353CC}">
              <c16:uniqueId val="{00000013-916B-4F78-95E6-BD4D46463C84}"/>
            </c:ext>
          </c:extLst>
        </c:ser>
        <c:dLbls>
          <c:showLegendKey val="0"/>
          <c:showVal val="1"/>
          <c:showCatName val="0"/>
          <c:showSerName val="0"/>
          <c:showPercent val="0"/>
          <c:showBubbleSize val="0"/>
        </c:dLbls>
        <c:axId val="608119408"/>
        <c:axId val="608117232"/>
      </c:scatterChart>
      <c:valAx>
        <c:axId val="608119408"/>
        <c:scaling>
          <c:orientation val="maxMin"/>
          <c:max val="7"/>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608117232"/>
        <c:crosses val="autoZero"/>
        <c:crossBetween val="midCat"/>
      </c:valAx>
      <c:valAx>
        <c:axId val="608117232"/>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608119408"/>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xmlns=""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xmlns=""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北海道上ノ国町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4,362
4,325
547.72
6,353,601
6,248,319
97,518
3,354,981
8,582,515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8759834" cy="425758"/>
    <xdr:sp macro="" textlink="">
      <xdr:nvSpPr>
        <xdr:cNvPr id="35" name="テキスト ボックス 34"/>
        <xdr:cNvSpPr txBox="1"/>
      </xdr:nvSpPr>
      <xdr:spPr>
        <a:xfrm>
          <a:off x="762000" y="4533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ＭＳ 明朝" panose="02020609040205080304" pitchFamily="17" charset="-128"/>
              <a:ea typeface="ＭＳ 明朝" panose="02020609040205080304" pitchFamily="17" charset="-128"/>
              <a:cs typeface="+mn-cs"/>
            </a:rPr>
            <a:t>　人口の減少、高齢化に加え中心となる産業が脆弱なこと等により、財政基盤が弱く、類似団体の平均を下回っている。</a:t>
          </a:r>
          <a:endParaRPr lang="ja-JP" altLang="ja-JP" sz="1400">
            <a:effectLst/>
            <a:latin typeface="ＭＳ 明朝" panose="02020609040205080304" pitchFamily="17" charset="-128"/>
            <a:ea typeface="ＭＳ 明朝" panose="02020609040205080304" pitchFamily="17" charset="-128"/>
          </a:endParaRPr>
        </a:p>
        <a:p>
          <a:r>
            <a:rPr kumimoji="1" lang="ja-JP" altLang="ja-JP" sz="1400">
              <a:solidFill>
                <a:schemeClr val="dk1"/>
              </a:solidFill>
              <a:effectLst/>
              <a:latin typeface="ＭＳ 明朝" panose="02020609040205080304" pitchFamily="17" charset="-128"/>
              <a:ea typeface="ＭＳ 明朝" panose="02020609040205080304" pitchFamily="17" charset="-128"/>
              <a:cs typeface="+mn-cs"/>
            </a:rPr>
            <a:t>　今後は、歳出の更なる見直しと施策の重点化の両立に努め、活力あるまちづくりを展開しつつ、行政の効率化、財政の健全化を図る。</a:t>
          </a:r>
          <a:endParaRPr lang="ja-JP" altLang="ja-JP" sz="1400">
            <a:effectLst/>
            <a:latin typeface="ＭＳ 明朝" panose="02020609040205080304" pitchFamily="17" charset="-128"/>
            <a:ea typeface="ＭＳ 明朝" panose="02020609040205080304" pitchFamily="17"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163830</xdr:rowOff>
    </xdr:from>
    <xdr:to>
      <xdr:col>23</xdr:col>
      <xdr:colOff>133350</xdr:colOff>
      <xdr:row>44</xdr:row>
      <xdr:rowOff>165100</xdr:rowOff>
    </xdr:to>
    <xdr:cxnSp macro="">
      <xdr:nvCxnSpPr>
        <xdr:cNvPr id="63" name="直線コネクタ 62"/>
        <xdr:cNvCxnSpPr/>
      </xdr:nvCxnSpPr>
      <xdr:spPr>
        <a:xfrm flipV="1">
          <a:off x="4953000" y="6164580"/>
          <a:ext cx="0" cy="15443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4" name="財政力最小値テキスト"/>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5" name="直線コネクタ 64"/>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78757</xdr:rowOff>
    </xdr:from>
    <xdr:ext cx="762000" cy="259045"/>
    <xdr:sp macro="" textlink="">
      <xdr:nvSpPr>
        <xdr:cNvPr id="66" name="財政力最大値テキスト"/>
        <xdr:cNvSpPr txBox="1"/>
      </xdr:nvSpPr>
      <xdr:spPr>
        <a:xfrm>
          <a:off x="5041900" y="590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163830</xdr:rowOff>
    </xdr:from>
    <xdr:to>
      <xdr:col>24</xdr:col>
      <xdr:colOff>12700</xdr:colOff>
      <xdr:row>35</xdr:row>
      <xdr:rowOff>163830</xdr:rowOff>
    </xdr:to>
    <xdr:cxnSp macro="">
      <xdr:nvCxnSpPr>
        <xdr:cNvPr id="67" name="直線コネクタ 66"/>
        <xdr:cNvCxnSpPr/>
      </xdr:nvCxnSpPr>
      <xdr:spPr>
        <a:xfrm>
          <a:off x="4864100" y="6164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108796</xdr:rowOff>
    </xdr:from>
    <xdr:to>
      <xdr:col>23</xdr:col>
      <xdr:colOff>133350</xdr:colOff>
      <xdr:row>44</xdr:row>
      <xdr:rowOff>116840</xdr:rowOff>
    </xdr:to>
    <xdr:cxnSp macro="">
      <xdr:nvCxnSpPr>
        <xdr:cNvPr id="68" name="直線コネクタ 67"/>
        <xdr:cNvCxnSpPr/>
      </xdr:nvCxnSpPr>
      <xdr:spPr>
        <a:xfrm>
          <a:off x="4114800" y="7652596"/>
          <a:ext cx="8382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2133</xdr:rowOff>
    </xdr:from>
    <xdr:ext cx="762000" cy="259045"/>
    <xdr:sp macro="" textlink="">
      <xdr:nvSpPr>
        <xdr:cNvPr id="69" name="財政力平均値テキスト"/>
        <xdr:cNvSpPr txBox="1"/>
      </xdr:nvSpPr>
      <xdr:spPr>
        <a:xfrm>
          <a:off x="5041900" y="737448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157056</xdr:rowOff>
    </xdr:from>
    <xdr:to>
      <xdr:col>23</xdr:col>
      <xdr:colOff>184150</xdr:colOff>
      <xdr:row>44</xdr:row>
      <xdr:rowOff>87206</xdr:rowOff>
    </xdr:to>
    <xdr:sp macro="" textlink="">
      <xdr:nvSpPr>
        <xdr:cNvPr id="70" name="フローチャート: 判断 69"/>
        <xdr:cNvSpPr/>
      </xdr:nvSpPr>
      <xdr:spPr>
        <a:xfrm>
          <a:off x="4902200" y="7529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108796</xdr:rowOff>
    </xdr:from>
    <xdr:to>
      <xdr:col>19</xdr:col>
      <xdr:colOff>133350</xdr:colOff>
      <xdr:row>44</xdr:row>
      <xdr:rowOff>108796</xdr:rowOff>
    </xdr:to>
    <xdr:cxnSp macro="">
      <xdr:nvCxnSpPr>
        <xdr:cNvPr id="71" name="直線コネクタ 70"/>
        <xdr:cNvCxnSpPr/>
      </xdr:nvCxnSpPr>
      <xdr:spPr>
        <a:xfrm>
          <a:off x="3225800" y="765259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149013</xdr:rowOff>
    </xdr:from>
    <xdr:to>
      <xdr:col>19</xdr:col>
      <xdr:colOff>184150</xdr:colOff>
      <xdr:row>44</xdr:row>
      <xdr:rowOff>79163</xdr:rowOff>
    </xdr:to>
    <xdr:sp macro="" textlink="">
      <xdr:nvSpPr>
        <xdr:cNvPr id="72" name="フローチャート: 判断 71"/>
        <xdr:cNvSpPr/>
      </xdr:nvSpPr>
      <xdr:spPr>
        <a:xfrm>
          <a:off x="4064000" y="7521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89340</xdr:rowOff>
    </xdr:from>
    <xdr:ext cx="736600" cy="259045"/>
    <xdr:sp macro="" textlink="">
      <xdr:nvSpPr>
        <xdr:cNvPr id="73" name="テキスト ボックス 72"/>
        <xdr:cNvSpPr txBox="1"/>
      </xdr:nvSpPr>
      <xdr:spPr>
        <a:xfrm>
          <a:off x="3733800" y="72902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108796</xdr:rowOff>
    </xdr:from>
    <xdr:to>
      <xdr:col>15</xdr:col>
      <xdr:colOff>82550</xdr:colOff>
      <xdr:row>44</xdr:row>
      <xdr:rowOff>108796</xdr:rowOff>
    </xdr:to>
    <xdr:cxnSp macro="">
      <xdr:nvCxnSpPr>
        <xdr:cNvPr id="74" name="直線コネクタ 73"/>
        <xdr:cNvCxnSpPr/>
      </xdr:nvCxnSpPr>
      <xdr:spPr>
        <a:xfrm>
          <a:off x="2336800" y="765259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132927</xdr:rowOff>
    </xdr:from>
    <xdr:to>
      <xdr:col>15</xdr:col>
      <xdr:colOff>133350</xdr:colOff>
      <xdr:row>44</xdr:row>
      <xdr:rowOff>63077</xdr:rowOff>
    </xdr:to>
    <xdr:sp macro="" textlink="">
      <xdr:nvSpPr>
        <xdr:cNvPr id="75" name="フローチャート: 判断 74"/>
        <xdr:cNvSpPr/>
      </xdr:nvSpPr>
      <xdr:spPr>
        <a:xfrm>
          <a:off x="3175000" y="7505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73254</xdr:rowOff>
    </xdr:from>
    <xdr:ext cx="762000" cy="259045"/>
    <xdr:sp macro="" textlink="">
      <xdr:nvSpPr>
        <xdr:cNvPr id="76" name="テキスト ボックス 75"/>
        <xdr:cNvSpPr txBox="1"/>
      </xdr:nvSpPr>
      <xdr:spPr>
        <a:xfrm>
          <a:off x="2844800" y="7274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108796</xdr:rowOff>
    </xdr:from>
    <xdr:to>
      <xdr:col>11</xdr:col>
      <xdr:colOff>31750</xdr:colOff>
      <xdr:row>44</xdr:row>
      <xdr:rowOff>116840</xdr:rowOff>
    </xdr:to>
    <xdr:cxnSp macro="">
      <xdr:nvCxnSpPr>
        <xdr:cNvPr id="77" name="直線コネクタ 76"/>
        <xdr:cNvCxnSpPr/>
      </xdr:nvCxnSpPr>
      <xdr:spPr>
        <a:xfrm flipV="1">
          <a:off x="1447800" y="7652596"/>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140970</xdr:rowOff>
    </xdr:from>
    <xdr:to>
      <xdr:col>11</xdr:col>
      <xdr:colOff>82550</xdr:colOff>
      <xdr:row>44</xdr:row>
      <xdr:rowOff>71120</xdr:rowOff>
    </xdr:to>
    <xdr:sp macro="" textlink="">
      <xdr:nvSpPr>
        <xdr:cNvPr id="78" name="フローチャート: 判断 77"/>
        <xdr:cNvSpPr/>
      </xdr:nvSpPr>
      <xdr:spPr>
        <a:xfrm>
          <a:off x="2286000" y="751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81297</xdr:rowOff>
    </xdr:from>
    <xdr:ext cx="762000" cy="259045"/>
    <xdr:sp macro="" textlink="">
      <xdr:nvSpPr>
        <xdr:cNvPr id="79" name="テキスト ボックス 78"/>
        <xdr:cNvSpPr txBox="1"/>
      </xdr:nvSpPr>
      <xdr:spPr>
        <a:xfrm>
          <a:off x="1955800" y="728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132927</xdr:rowOff>
    </xdr:from>
    <xdr:to>
      <xdr:col>7</xdr:col>
      <xdr:colOff>31750</xdr:colOff>
      <xdr:row>44</xdr:row>
      <xdr:rowOff>63077</xdr:rowOff>
    </xdr:to>
    <xdr:sp macro="" textlink="">
      <xdr:nvSpPr>
        <xdr:cNvPr id="80" name="フローチャート: 判断 79"/>
        <xdr:cNvSpPr/>
      </xdr:nvSpPr>
      <xdr:spPr>
        <a:xfrm>
          <a:off x="1397000" y="7505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73254</xdr:rowOff>
    </xdr:from>
    <xdr:ext cx="762000" cy="259045"/>
    <xdr:sp macro="" textlink="">
      <xdr:nvSpPr>
        <xdr:cNvPr id="81" name="テキスト ボックス 80"/>
        <xdr:cNvSpPr txBox="1"/>
      </xdr:nvSpPr>
      <xdr:spPr>
        <a:xfrm>
          <a:off x="1066800" y="7274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66040</xdr:rowOff>
    </xdr:from>
    <xdr:to>
      <xdr:col>23</xdr:col>
      <xdr:colOff>184150</xdr:colOff>
      <xdr:row>44</xdr:row>
      <xdr:rowOff>167640</xdr:rowOff>
    </xdr:to>
    <xdr:sp macro="" textlink="">
      <xdr:nvSpPr>
        <xdr:cNvPr id="87" name="楕円 86"/>
        <xdr:cNvSpPr/>
      </xdr:nvSpPr>
      <xdr:spPr>
        <a:xfrm>
          <a:off x="4902200" y="760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133367</xdr:rowOff>
    </xdr:from>
    <xdr:ext cx="762000" cy="259045"/>
    <xdr:sp macro="" textlink="">
      <xdr:nvSpPr>
        <xdr:cNvPr id="88" name="財政力該当値テキスト"/>
        <xdr:cNvSpPr txBox="1"/>
      </xdr:nvSpPr>
      <xdr:spPr>
        <a:xfrm>
          <a:off x="5041900" y="750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57996</xdr:rowOff>
    </xdr:from>
    <xdr:to>
      <xdr:col>19</xdr:col>
      <xdr:colOff>184150</xdr:colOff>
      <xdr:row>44</xdr:row>
      <xdr:rowOff>159596</xdr:rowOff>
    </xdr:to>
    <xdr:sp macro="" textlink="">
      <xdr:nvSpPr>
        <xdr:cNvPr id="89" name="楕円 88"/>
        <xdr:cNvSpPr/>
      </xdr:nvSpPr>
      <xdr:spPr>
        <a:xfrm>
          <a:off x="4064000" y="7601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144373</xdr:rowOff>
    </xdr:from>
    <xdr:ext cx="736600" cy="259045"/>
    <xdr:sp macro="" textlink="">
      <xdr:nvSpPr>
        <xdr:cNvPr id="90" name="テキスト ボックス 89"/>
        <xdr:cNvSpPr txBox="1"/>
      </xdr:nvSpPr>
      <xdr:spPr>
        <a:xfrm>
          <a:off x="3733800" y="76881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57996</xdr:rowOff>
    </xdr:from>
    <xdr:to>
      <xdr:col>15</xdr:col>
      <xdr:colOff>133350</xdr:colOff>
      <xdr:row>44</xdr:row>
      <xdr:rowOff>159596</xdr:rowOff>
    </xdr:to>
    <xdr:sp macro="" textlink="">
      <xdr:nvSpPr>
        <xdr:cNvPr id="91" name="楕円 90"/>
        <xdr:cNvSpPr/>
      </xdr:nvSpPr>
      <xdr:spPr>
        <a:xfrm>
          <a:off x="3175000" y="7601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144373</xdr:rowOff>
    </xdr:from>
    <xdr:ext cx="762000" cy="259045"/>
    <xdr:sp macro="" textlink="">
      <xdr:nvSpPr>
        <xdr:cNvPr id="92" name="テキスト ボックス 91"/>
        <xdr:cNvSpPr txBox="1"/>
      </xdr:nvSpPr>
      <xdr:spPr>
        <a:xfrm>
          <a:off x="2844800" y="7688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57996</xdr:rowOff>
    </xdr:from>
    <xdr:to>
      <xdr:col>11</xdr:col>
      <xdr:colOff>82550</xdr:colOff>
      <xdr:row>44</xdr:row>
      <xdr:rowOff>159596</xdr:rowOff>
    </xdr:to>
    <xdr:sp macro="" textlink="">
      <xdr:nvSpPr>
        <xdr:cNvPr id="93" name="楕円 92"/>
        <xdr:cNvSpPr/>
      </xdr:nvSpPr>
      <xdr:spPr>
        <a:xfrm>
          <a:off x="2286000" y="7601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144373</xdr:rowOff>
    </xdr:from>
    <xdr:ext cx="762000" cy="259045"/>
    <xdr:sp macro="" textlink="">
      <xdr:nvSpPr>
        <xdr:cNvPr id="94" name="テキスト ボックス 93"/>
        <xdr:cNvSpPr txBox="1"/>
      </xdr:nvSpPr>
      <xdr:spPr>
        <a:xfrm>
          <a:off x="1955800" y="7688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66040</xdr:rowOff>
    </xdr:from>
    <xdr:to>
      <xdr:col>7</xdr:col>
      <xdr:colOff>31750</xdr:colOff>
      <xdr:row>44</xdr:row>
      <xdr:rowOff>167640</xdr:rowOff>
    </xdr:to>
    <xdr:sp macro="" textlink="">
      <xdr:nvSpPr>
        <xdr:cNvPr id="95" name="楕円 94"/>
        <xdr:cNvSpPr/>
      </xdr:nvSpPr>
      <xdr:spPr>
        <a:xfrm>
          <a:off x="1397000" y="760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152417</xdr:rowOff>
    </xdr:from>
    <xdr:ext cx="762000" cy="259045"/>
    <xdr:sp macro="" textlink="">
      <xdr:nvSpPr>
        <xdr:cNvPr id="96" name="テキスト ボックス 95"/>
        <xdr:cNvSpPr txBox="1"/>
      </xdr:nvSpPr>
      <xdr:spPr>
        <a:xfrm>
          <a:off x="1066800" y="769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ＭＳ 明朝" panose="02020609040205080304" pitchFamily="17" charset="-128"/>
              <a:ea typeface="ＭＳ 明朝" panose="02020609040205080304" pitchFamily="17" charset="-128"/>
              <a:cs typeface="+mn-cs"/>
            </a:rPr>
            <a:t>　</a:t>
          </a:r>
          <a:r>
            <a:rPr kumimoji="1" lang="ja-JP" altLang="en-US" sz="1400">
              <a:solidFill>
                <a:schemeClr val="dk1"/>
              </a:solidFill>
              <a:effectLst/>
              <a:latin typeface="ＭＳ 明朝" panose="02020609040205080304" pitchFamily="17" charset="-128"/>
              <a:ea typeface="ＭＳ 明朝" panose="02020609040205080304" pitchFamily="17" charset="-128"/>
              <a:cs typeface="+mn-cs"/>
            </a:rPr>
            <a:t>公債費の増加により</a:t>
          </a:r>
          <a:r>
            <a:rPr kumimoji="1" lang="ja-JP" altLang="ja-JP" sz="1400">
              <a:solidFill>
                <a:schemeClr val="tx1"/>
              </a:solidFill>
              <a:effectLst/>
              <a:latin typeface="ＭＳ 明朝" panose="02020609040205080304" pitchFamily="17" charset="-128"/>
              <a:ea typeface="ＭＳ 明朝" panose="02020609040205080304" pitchFamily="17" charset="-128"/>
              <a:cs typeface="+mn-cs"/>
            </a:rPr>
            <a:t>、経常収支比率は</a:t>
          </a:r>
          <a:r>
            <a:rPr kumimoji="1" lang="ja-JP" altLang="en-US" sz="1400">
              <a:solidFill>
                <a:schemeClr val="tx1"/>
              </a:solidFill>
              <a:effectLst/>
              <a:latin typeface="ＭＳ 明朝" panose="02020609040205080304" pitchFamily="17" charset="-128"/>
              <a:ea typeface="ＭＳ 明朝" panose="02020609040205080304" pitchFamily="17" charset="-128"/>
              <a:cs typeface="+mn-cs"/>
            </a:rPr>
            <a:t>２％上昇した</a:t>
          </a:r>
          <a:r>
            <a:rPr kumimoji="1" lang="ja-JP" altLang="ja-JP" sz="1400">
              <a:solidFill>
                <a:schemeClr val="tx1"/>
              </a:solidFill>
              <a:effectLst/>
              <a:latin typeface="ＭＳ 明朝" panose="02020609040205080304" pitchFamily="17" charset="-128"/>
              <a:ea typeface="ＭＳ 明朝" panose="02020609040205080304" pitchFamily="17" charset="-128"/>
              <a:cs typeface="+mn-cs"/>
            </a:rPr>
            <a:t>。</a:t>
          </a:r>
          <a:endParaRPr lang="ja-JP" altLang="ja-JP" sz="1400">
            <a:solidFill>
              <a:schemeClr val="tx1"/>
            </a:solidFill>
            <a:effectLst/>
            <a:latin typeface="ＭＳ 明朝" panose="02020609040205080304" pitchFamily="17" charset="-128"/>
            <a:ea typeface="ＭＳ 明朝" panose="02020609040205080304" pitchFamily="17" charset="-128"/>
          </a:endParaRPr>
        </a:p>
        <a:p>
          <a:r>
            <a:rPr kumimoji="1" lang="ja-JP" altLang="ja-JP" sz="1400">
              <a:solidFill>
                <a:schemeClr val="dk1"/>
              </a:solidFill>
              <a:effectLst/>
              <a:latin typeface="ＭＳ 明朝" panose="02020609040205080304" pitchFamily="17" charset="-128"/>
              <a:ea typeface="ＭＳ 明朝" panose="02020609040205080304" pitchFamily="17" charset="-128"/>
              <a:cs typeface="+mn-cs"/>
            </a:rPr>
            <a:t>　歳出では、地方債の発行抑制、事業の見直し、公共施設等の集約・複合化を進めることにより、義務的経費の削減に努める。</a:t>
          </a:r>
          <a:endParaRPr lang="ja-JP" altLang="ja-JP" sz="1400">
            <a:effectLst/>
            <a:latin typeface="ＭＳ 明朝" panose="02020609040205080304" pitchFamily="17" charset="-128"/>
            <a:ea typeface="ＭＳ 明朝" panose="02020609040205080304" pitchFamily="17" charset="-128"/>
          </a:endParaRPr>
        </a:p>
        <a:p>
          <a:r>
            <a:rPr kumimoji="1" lang="ja-JP" altLang="ja-JP" sz="1400">
              <a:solidFill>
                <a:schemeClr val="dk1"/>
              </a:solidFill>
              <a:effectLst/>
              <a:latin typeface="ＭＳ 明朝" panose="02020609040205080304" pitchFamily="17" charset="-128"/>
              <a:ea typeface="ＭＳ 明朝" panose="02020609040205080304" pitchFamily="17" charset="-128"/>
              <a:cs typeface="+mn-cs"/>
            </a:rPr>
            <a:t>　歳入では、町税の徴収率向上を図り、現在の水準を維持するように努める。</a:t>
          </a:r>
          <a:endParaRPr lang="ja-JP" altLang="ja-JP" sz="1400">
            <a:effectLst/>
            <a:latin typeface="ＭＳ 明朝" panose="02020609040205080304" pitchFamily="17" charset="-128"/>
            <a:ea typeface="ＭＳ 明朝" panose="02020609040205080304" pitchFamily="17"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122979</xdr:rowOff>
    </xdr:from>
    <xdr:to>
      <xdr:col>23</xdr:col>
      <xdr:colOff>133350</xdr:colOff>
      <xdr:row>67</xdr:row>
      <xdr:rowOff>15663</xdr:rowOff>
    </xdr:to>
    <xdr:cxnSp macro="">
      <xdr:nvCxnSpPr>
        <xdr:cNvPr id="126" name="直線コネクタ 125"/>
        <xdr:cNvCxnSpPr/>
      </xdr:nvCxnSpPr>
      <xdr:spPr>
        <a:xfrm flipV="1">
          <a:off x="4953000" y="10067079"/>
          <a:ext cx="0" cy="143573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159190</xdr:rowOff>
    </xdr:from>
    <xdr:ext cx="762000" cy="259045"/>
    <xdr:sp macro="" textlink="">
      <xdr:nvSpPr>
        <xdr:cNvPr id="127" name="財政構造の弾力性最小値テキスト"/>
        <xdr:cNvSpPr txBox="1"/>
      </xdr:nvSpPr>
      <xdr:spPr>
        <a:xfrm>
          <a:off x="5041900" y="1147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15663</xdr:rowOff>
    </xdr:from>
    <xdr:to>
      <xdr:col>24</xdr:col>
      <xdr:colOff>12700</xdr:colOff>
      <xdr:row>67</xdr:row>
      <xdr:rowOff>15663</xdr:rowOff>
    </xdr:to>
    <xdr:cxnSp macro="">
      <xdr:nvCxnSpPr>
        <xdr:cNvPr id="128" name="直線コネクタ 127"/>
        <xdr:cNvCxnSpPr/>
      </xdr:nvCxnSpPr>
      <xdr:spPr>
        <a:xfrm>
          <a:off x="4864100" y="11502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37906</xdr:rowOff>
    </xdr:from>
    <xdr:ext cx="762000" cy="259045"/>
    <xdr:sp macro="" textlink="">
      <xdr:nvSpPr>
        <xdr:cNvPr id="129" name="財政構造の弾力性最大値テキスト"/>
        <xdr:cNvSpPr txBox="1"/>
      </xdr:nvSpPr>
      <xdr:spPr>
        <a:xfrm>
          <a:off x="5041900" y="9810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122979</xdr:rowOff>
    </xdr:from>
    <xdr:to>
      <xdr:col>24</xdr:col>
      <xdr:colOff>12700</xdr:colOff>
      <xdr:row>58</xdr:row>
      <xdr:rowOff>122979</xdr:rowOff>
    </xdr:to>
    <xdr:cxnSp macro="">
      <xdr:nvCxnSpPr>
        <xdr:cNvPr id="130" name="直線コネクタ 129"/>
        <xdr:cNvCxnSpPr/>
      </xdr:nvCxnSpPr>
      <xdr:spPr>
        <a:xfrm>
          <a:off x="4864100" y="10067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86148</xdr:rowOff>
    </xdr:from>
    <xdr:to>
      <xdr:col>23</xdr:col>
      <xdr:colOff>133350</xdr:colOff>
      <xdr:row>63</xdr:row>
      <xdr:rowOff>166581</xdr:rowOff>
    </xdr:to>
    <xdr:cxnSp macro="">
      <xdr:nvCxnSpPr>
        <xdr:cNvPr id="131" name="直線コネクタ 130"/>
        <xdr:cNvCxnSpPr/>
      </xdr:nvCxnSpPr>
      <xdr:spPr>
        <a:xfrm>
          <a:off x="4114800" y="10887498"/>
          <a:ext cx="8382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23723</xdr:rowOff>
    </xdr:from>
    <xdr:ext cx="762000" cy="259045"/>
    <xdr:sp macro="" textlink="">
      <xdr:nvSpPr>
        <xdr:cNvPr id="132" name="財政構造の弾力性平均値テキスト"/>
        <xdr:cNvSpPr txBox="1"/>
      </xdr:nvSpPr>
      <xdr:spPr>
        <a:xfrm>
          <a:off x="5041900" y="1065362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7196</xdr:rowOff>
    </xdr:from>
    <xdr:to>
      <xdr:col>23</xdr:col>
      <xdr:colOff>184150</xdr:colOff>
      <xdr:row>63</xdr:row>
      <xdr:rowOff>108796</xdr:rowOff>
    </xdr:to>
    <xdr:sp macro="" textlink="">
      <xdr:nvSpPr>
        <xdr:cNvPr id="133" name="フローチャート: 判断 132"/>
        <xdr:cNvSpPr/>
      </xdr:nvSpPr>
      <xdr:spPr>
        <a:xfrm>
          <a:off x="4902200" y="1080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86148</xdr:rowOff>
    </xdr:from>
    <xdr:to>
      <xdr:col>19</xdr:col>
      <xdr:colOff>133350</xdr:colOff>
      <xdr:row>64</xdr:row>
      <xdr:rowOff>99695</xdr:rowOff>
    </xdr:to>
    <xdr:cxnSp macro="">
      <xdr:nvCxnSpPr>
        <xdr:cNvPr id="134" name="直線コネクタ 133"/>
        <xdr:cNvCxnSpPr/>
      </xdr:nvCxnSpPr>
      <xdr:spPr>
        <a:xfrm flipV="1">
          <a:off x="3225800" y="10887498"/>
          <a:ext cx="889000" cy="184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45931</xdr:rowOff>
    </xdr:from>
    <xdr:to>
      <xdr:col>19</xdr:col>
      <xdr:colOff>184150</xdr:colOff>
      <xdr:row>62</xdr:row>
      <xdr:rowOff>147531</xdr:rowOff>
    </xdr:to>
    <xdr:sp macro="" textlink="">
      <xdr:nvSpPr>
        <xdr:cNvPr id="135" name="フローチャート: 判断 134"/>
        <xdr:cNvSpPr/>
      </xdr:nvSpPr>
      <xdr:spPr>
        <a:xfrm>
          <a:off x="4064000" y="10675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157708</xdr:rowOff>
    </xdr:from>
    <xdr:ext cx="736600" cy="259045"/>
    <xdr:sp macro="" textlink="">
      <xdr:nvSpPr>
        <xdr:cNvPr id="136" name="テキスト ボックス 135"/>
        <xdr:cNvSpPr txBox="1"/>
      </xdr:nvSpPr>
      <xdr:spPr>
        <a:xfrm>
          <a:off x="3733800" y="104447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154517</xdr:rowOff>
    </xdr:from>
    <xdr:to>
      <xdr:col>15</xdr:col>
      <xdr:colOff>82550</xdr:colOff>
      <xdr:row>64</xdr:row>
      <xdr:rowOff>99695</xdr:rowOff>
    </xdr:to>
    <xdr:cxnSp macro="">
      <xdr:nvCxnSpPr>
        <xdr:cNvPr id="137" name="直線コネクタ 136"/>
        <xdr:cNvCxnSpPr/>
      </xdr:nvCxnSpPr>
      <xdr:spPr>
        <a:xfrm>
          <a:off x="2336800" y="10955867"/>
          <a:ext cx="889000" cy="116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75565</xdr:rowOff>
    </xdr:from>
    <xdr:to>
      <xdr:col>15</xdr:col>
      <xdr:colOff>133350</xdr:colOff>
      <xdr:row>64</xdr:row>
      <xdr:rowOff>5715</xdr:rowOff>
    </xdr:to>
    <xdr:sp macro="" textlink="">
      <xdr:nvSpPr>
        <xdr:cNvPr id="138" name="フローチャート: 判断 137"/>
        <xdr:cNvSpPr/>
      </xdr:nvSpPr>
      <xdr:spPr>
        <a:xfrm>
          <a:off x="3175000" y="1087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15892</xdr:rowOff>
    </xdr:from>
    <xdr:ext cx="762000" cy="259045"/>
    <xdr:sp macro="" textlink="">
      <xdr:nvSpPr>
        <xdr:cNvPr id="139" name="テキスト ボックス 138"/>
        <xdr:cNvSpPr txBox="1"/>
      </xdr:nvSpPr>
      <xdr:spPr>
        <a:xfrm>
          <a:off x="2844800" y="1064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5715</xdr:rowOff>
    </xdr:from>
    <xdr:to>
      <xdr:col>11</xdr:col>
      <xdr:colOff>31750</xdr:colOff>
      <xdr:row>63</xdr:row>
      <xdr:rowOff>154517</xdr:rowOff>
    </xdr:to>
    <xdr:cxnSp macro="">
      <xdr:nvCxnSpPr>
        <xdr:cNvPr id="140" name="直線コネクタ 139"/>
        <xdr:cNvCxnSpPr/>
      </xdr:nvCxnSpPr>
      <xdr:spPr>
        <a:xfrm>
          <a:off x="1447800" y="10807065"/>
          <a:ext cx="889000" cy="148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115781</xdr:rowOff>
    </xdr:from>
    <xdr:to>
      <xdr:col>11</xdr:col>
      <xdr:colOff>82550</xdr:colOff>
      <xdr:row>64</xdr:row>
      <xdr:rowOff>45931</xdr:rowOff>
    </xdr:to>
    <xdr:sp macro="" textlink="">
      <xdr:nvSpPr>
        <xdr:cNvPr id="141" name="フローチャート: 判断 140"/>
        <xdr:cNvSpPr/>
      </xdr:nvSpPr>
      <xdr:spPr>
        <a:xfrm>
          <a:off x="2286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30708</xdr:rowOff>
    </xdr:from>
    <xdr:ext cx="762000" cy="259045"/>
    <xdr:sp macro="" textlink="">
      <xdr:nvSpPr>
        <xdr:cNvPr id="142" name="テキスト ボックス 141"/>
        <xdr:cNvSpPr txBox="1"/>
      </xdr:nvSpPr>
      <xdr:spPr>
        <a:xfrm>
          <a:off x="1955800" y="11003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75565</xdr:rowOff>
    </xdr:from>
    <xdr:to>
      <xdr:col>7</xdr:col>
      <xdr:colOff>31750</xdr:colOff>
      <xdr:row>64</xdr:row>
      <xdr:rowOff>5715</xdr:rowOff>
    </xdr:to>
    <xdr:sp macro="" textlink="">
      <xdr:nvSpPr>
        <xdr:cNvPr id="143" name="フローチャート: 判断 142"/>
        <xdr:cNvSpPr/>
      </xdr:nvSpPr>
      <xdr:spPr>
        <a:xfrm>
          <a:off x="1397000" y="1087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161942</xdr:rowOff>
    </xdr:from>
    <xdr:ext cx="762000" cy="259045"/>
    <xdr:sp macro="" textlink="">
      <xdr:nvSpPr>
        <xdr:cNvPr id="144" name="テキスト ボックス 143"/>
        <xdr:cNvSpPr txBox="1"/>
      </xdr:nvSpPr>
      <xdr:spPr>
        <a:xfrm>
          <a:off x="1066800" y="1096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115781</xdr:rowOff>
    </xdr:from>
    <xdr:to>
      <xdr:col>23</xdr:col>
      <xdr:colOff>184150</xdr:colOff>
      <xdr:row>64</xdr:row>
      <xdr:rowOff>45931</xdr:rowOff>
    </xdr:to>
    <xdr:sp macro="" textlink="">
      <xdr:nvSpPr>
        <xdr:cNvPr id="150" name="楕円 149"/>
        <xdr:cNvSpPr/>
      </xdr:nvSpPr>
      <xdr:spPr>
        <a:xfrm>
          <a:off x="4902200" y="10917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87858</xdr:rowOff>
    </xdr:from>
    <xdr:ext cx="762000" cy="259045"/>
    <xdr:sp macro="" textlink="">
      <xdr:nvSpPr>
        <xdr:cNvPr id="151" name="財政構造の弾力性該当値テキスト"/>
        <xdr:cNvSpPr txBox="1"/>
      </xdr:nvSpPr>
      <xdr:spPr>
        <a:xfrm>
          <a:off x="5041900" y="10889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35348</xdr:rowOff>
    </xdr:from>
    <xdr:to>
      <xdr:col>19</xdr:col>
      <xdr:colOff>184150</xdr:colOff>
      <xdr:row>63</xdr:row>
      <xdr:rowOff>136948</xdr:rowOff>
    </xdr:to>
    <xdr:sp macro="" textlink="">
      <xdr:nvSpPr>
        <xdr:cNvPr id="152" name="楕円 151"/>
        <xdr:cNvSpPr/>
      </xdr:nvSpPr>
      <xdr:spPr>
        <a:xfrm>
          <a:off x="4064000" y="10836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121725</xdr:rowOff>
    </xdr:from>
    <xdr:ext cx="736600" cy="259045"/>
    <xdr:sp macro="" textlink="">
      <xdr:nvSpPr>
        <xdr:cNvPr id="153" name="テキスト ボックス 152"/>
        <xdr:cNvSpPr txBox="1"/>
      </xdr:nvSpPr>
      <xdr:spPr>
        <a:xfrm>
          <a:off x="3733800" y="109230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48895</xdr:rowOff>
    </xdr:from>
    <xdr:to>
      <xdr:col>15</xdr:col>
      <xdr:colOff>133350</xdr:colOff>
      <xdr:row>64</xdr:row>
      <xdr:rowOff>150495</xdr:rowOff>
    </xdr:to>
    <xdr:sp macro="" textlink="">
      <xdr:nvSpPr>
        <xdr:cNvPr id="154" name="楕円 153"/>
        <xdr:cNvSpPr/>
      </xdr:nvSpPr>
      <xdr:spPr>
        <a:xfrm>
          <a:off x="3175000" y="11021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135272</xdr:rowOff>
    </xdr:from>
    <xdr:ext cx="762000" cy="259045"/>
    <xdr:sp macro="" textlink="">
      <xdr:nvSpPr>
        <xdr:cNvPr id="155" name="テキスト ボックス 154"/>
        <xdr:cNvSpPr txBox="1"/>
      </xdr:nvSpPr>
      <xdr:spPr>
        <a:xfrm>
          <a:off x="2844800" y="11108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103717</xdr:rowOff>
    </xdr:from>
    <xdr:to>
      <xdr:col>11</xdr:col>
      <xdr:colOff>82550</xdr:colOff>
      <xdr:row>64</xdr:row>
      <xdr:rowOff>33867</xdr:rowOff>
    </xdr:to>
    <xdr:sp macro="" textlink="">
      <xdr:nvSpPr>
        <xdr:cNvPr id="156" name="楕円 155"/>
        <xdr:cNvSpPr/>
      </xdr:nvSpPr>
      <xdr:spPr>
        <a:xfrm>
          <a:off x="2286000" y="1090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44044</xdr:rowOff>
    </xdr:from>
    <xdr:ext cx="762000" cy="259045"/>
    <xdr:sp macro="" textlink="">
      <xdr:nvSpPr>
        <xdr:cNvPr id="157" name="テキスト ボックス 156"/>
        <xdr:cNvSpPr txBox="1"/>
      </xdr:nvSpPr>
      <xdr:spPr>
        <a:xfrm>
          <a:off x="1955800" y="1067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126365</xdr:rowOff>
    </xdr:from>
    <xdr:to>
      <xdr:col>7</xdr:col>
      <xdr:colOff>31750</xdr:colOff>
      <xdr:row>63</xdr:row>
      <xdr:rowOff>56515</xdr:rowOff>
    </xdr:to>
    <xdr:sp macro="" textlink="">
      <xdr:nvSpPr>
        <xdr:cNvPr id="158" name="楕円 157"/>
        <xdr:cNvSpPr/>
      </xdr:nvSpPr>
      <xdr:spPr>
        <a:xfrm>
          <a:off x="1397000" y="10756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66692</xdr:rowOff>
    </xdr:from>
    <xdr:ext cx="762000" cy="259045"/>
    <xdr:sp macro="" textlink="">
      <xdr:nvSpPr>
        <xdr:cNvPr id="159" name="テキスト ボックス 158"/>
        <xdr:cNvSpPr txBox="1"/>
      </xdr:nvSpPr>
      <xdr:spPr>
        <a:xfrm>
          <a:off x="1066800" y="10525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[441,142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baseline="0">
              <a:solidFill>
                <a:schemeClr val="dk1"/>
              </a:solidFill>
              <a:effectLst/>
              <a:latin typeface="ＭＳ 明朝" panose="02020609040205080304" pitchFamily="17" charset="-128"/>
              <a:ea typeface="ＭＳ 明朝" panose="02020609040205080304" pitchFamily="17" charset="-128"/>
              <a:cs typeface="+mn-cs"/>
            </a:rPr>
            <a:t>　人口が減少する中、保有する公共施設の維持管理費が増加傾向にあり、１人あたりの決算額が増加している。</a:t>
          </a:r>
          <a:endParaRPr lang="ja-JP" altLang="ja-JP" sz="1400">
            <a:effectLst/>
            <a:latin typeface="ＭＳ 明朝" panose="02020609040205080304" pitchFamily="17" charset="-128"/>
            <a:ea typeface="ＭＳ 明朝" panose="02020609040205080304" pitchFamily="17" charset="-128"/>
          </a:endParaRPr>
        </a:p>
        <a:p>
          <a:r>
            <a:rPr kumimoji="1" lang="ja-JP" altLang="ja-JP" sz="1400" baseline="0">
              <a:solidFill>
                <a:schemeClr val="dk1"/>
              </a:solidFill>
              <a:effectLst/>
              <a:latin typeface="ＭＳ 明朝" panose="02020609040205080304" pitchFamily="17" charset="-128"/>
              <a:ea typeface="ＭＳ 明朝" panose="02020609040205080304" pitchFamily="17" charset="-128"/>
              <a:cs typeface="+mn-cs"/>
            </a:rPr>
            <a:t>　今後</a:t>
          </a:r>
          <a:r>
            <a:rPr kumimoji="1" lang="ja-JP" altLang="en-US" sz="1400" baseline="0">
              <a:solidFill>
                <a:schemeClr val="dk1"/>
              </a:solidFill>
              <a:effectLst/>
              <a:latin typeface="ＭＳ 明朝" panose="02020609040205080304" pitchFamily="17" charset="-128"/>
              <a:ea typeface="ＭＳ 明朝" panose="02020609040205080304" pitchFamily="17" charset="-128"/>
              <a:cs typeface="+mn-cs"/>
            </a:rPr>
            <a:t>は</a:t>
          </a:r>
          <a:r>
            <a:rPr kumimoji="1" lang="ja-JP" altLang="ja-JP" sz="1400" baseline="0">
              <a:solidFill>
                <a:schemeClr val="dk1"/>
              </a:solidFill>
              <a:effectLst/>
              <a:latin typeface="ＭＳ 明朝" panose="02020609040205080304" pitchFamily="17" charset="-128"/>
              <a:ea typeface="ＭＳ 明朝" panose="02020609040205080304" pitchFamily="17" charset="-128"/>
              <a:cs typeface="+mn-cs"/>
            </a:rPr>
            <a:t>、更なる経費の低減に努めていく</a:t>
          </a:r>
          <a:r>
            <a:rPr kumimoji="1" lang="ja-JP" altLang="ja-JP" sz="1200" baseline="0">
              <a:solidFill>
                <a:schemeClr val="dk1"/>
              </a:solidFill>
              <a:effectLst/>
              <a:latin typeface="ＭＳ 明朝" panose="02020609040205080304" pitchFamily="17" charset="-128"/>
              <a:ea typeface="ＭＳ 明朝" panose="02020609040205080304" pitchFamily="17" charset="-128"/>
              <a:cs typeface="+mn-cs"/>
            </a:rPr>
            <a:t>。</a:t>
          </a:r>
          <a:endParaRPr lang="ja-JP" altLang="ja-JP" sz="1200">
            <a:effectLst/>
            <a:latin typeface="ＭＳ 明朝" panose="02020609040205080304" pitchFamily="17" charset="-128"/>
            <a:ea typeface="ＭＳ 明朝" panose="02020609040205080304" pitchFamily="17" charset="-128"/>
          </a:endParaRPr>
        </a:p>
      </xdr:txBody>
    </xdr:sp>
    <xdr:clientData/>
  </xdr:twoCellAnchor>
  <xdr:oneCellAnchor>
    <xdr:from>
      <xdr:col>3</xdr:col>
      <xdr:colOff>95250</xdr:colOff>
      <xdr:row>77</xdr:row>
      <xdr:rowOff>6350</xdr:rowOff>
    </xdr:from>
    <xdr:ext cx="349839" cy="225703"/>
    <xdr:sp macro="" textlink="">
      <xdr:nvSpPr>
        <xdr:cNvPr id="173" name="テキスト ボックス 172"/>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6" name="直線コネクタ 175"/>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7" name="テキスト ボックス 176"/>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8" name="直線コネクタ 177"/>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9" name="テキスト ボックス 178"/>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0" name="直線コネクタ 179"/>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1" name="テキスト ボックス 180"/>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2" name="直線コネクタ 181"/>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3" name="テキスト ボックス 182"/>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4" name="直線コネクタ 183"/>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5" name="テキスト ボックス 184"/>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6" name="直線コネクタ 185"/>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7" name="テキスト ボックス 186"/>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9" name="テキスト ボックス 188"/>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0"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79</xdr:row>
      <xdr:rowOff>153481</xdr:rowOff>
    </xdr:from>
    <xdr:to>
      <xdr:col>23</xdr:col>
      <xdr:colOff>133350</xdr:colOff>
      <xdr:row>89</xdr:row>
      <xdr:rowOff>70024</xdr:rowOff>
    </xdr:to>
    <xdr:cxnSp macro="">
      <xdr:nvCxnSpPr>
        <xdr:cNvPr id="191" name="直線コネクタ 190"/>
        <xdr:cNvCxnSpPr/>
      </xdr:nvCxnSpPr>
      <xdr:spPr>
        <a:xfrm flipV="1">
          <a:off x="4953000" y="13698031"/>
          <a:ext cx="0" cy="16310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42101</xdr:rowOff>
    </xdr:from>
    <xdr:ext cx="762000" cy="259045"/>
    <xdr:sp macro="" textlink="">
      <xdr:nvSpPr>
        <xdr:cNvPr id="192" name="人件費・物件費等の状況最小値テキスト"/>
        <xdr:cNvSpPr txBox="1"/>
      </xdr:nvSpPr>
      <xdr:spPr>
        <a:xfrm>
          <a:off x="5041900" y="153011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1,680,151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70024</xdr:rowOff>
    </xdr:from>
    <xdr:to>
      <xdr:col>24</xdr:col>
      <xdr:colOff>12700</xdr:colOff>
      <xdr:row>89</xdr:row>
      <xdr:rowOff>70024</xdr:rowOff>
    </xdr:to>
    <xdr:cxnSp macro="">
      <xdr:nvCxnSpPr>
        <xdr:cNvPr id="193" name="直線コネクタ 192"/>
        <xdr:cNvCxnSpPr/>
      </xdr:nvCxnSpPr>
      <xdr:spPr>
        <a:xfrm>
          <a:off x="4864100" y="15329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68408</xdr:rowOff>
    </xdr:from>
    <xdr:ext cx="762000" cy="259045"/>
    <xdr:sp macro="" textlink="">
      <xdr:nvSpPr>
        <xdr:cNvPr id="194" name="人件費・物件費等の状況最大値テキスト"/>
        <xdr:cNvSpPr txBox="1"/>
      </xdr:nvSpPr>
      <xdr:spPr>
        <a:xfrm>
          <a:off x="5041900" y="13441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260,677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79</xdr:row>
      <xdr:rowOff>153481</xdr:rowOff>
    </xdr:from>
    <xdr:to>
      <xdr:col>24</xdr:col>
      <xdr:colOff>12700</xdr:colOff>
      <xdr:row>79</xdr:row>
      <xdr:rowOff>153481</xdr:rowOff>
    </xdr:to>
    <xdr:cxnSp macro="">
      <xdr:nvCxnSpPr>
        <xdr:cNvPr id="195" name="直線コネクタ 194"/>
        <xdr:cNvCxnSpPr/>
      </xdr:nvCxnSpPr>
      <xdr:spPr>
        <a:xfrm>
          <a:off x="4864100" y="13698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154722</xdr:rowOff>
    </xdr:from>
    <xdr:to>
      <xdr:col>23</xdr:col>
      <xdr:colOff>133350</xdr:colOff>
      <xdr:row>81</xdr:row>
      <xdr:rowOff>17943</xdr:rowOff>
    </xdr:to>
    <xdr:cxnSp macro="">
      <xdr:nvCxnSpPr>
        <xdr:cNvPr id="196" name="直線コネクタ 195"/>
        <xdr:cNvCxnSpPr/>
      </xdr:nvCxnSpPr>
      <xdr:spPr>
        <a:xfrm>
          <a:off x="4114800" y="13870722"/>
          <a:ext cx="838200" cy="34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116688</xdr:rowOff>
    </xdr:from>
    <xdr:ext cx="762000" cy="259045"/>
    <xdr:sp macro="" textlink="">
      <xdr:nvSpPr>
        <xdr:cNvPr id="197" name="人件費・物件費等の状況平均値テキスト"/>
        <xdr:cNvSpPr txBox="1"/>
      </xdr:nvSpPr>
      <xdr:spPr>
        <a:xfrm>
          <a:off x="5041900" y="138326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446,379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144611</xdr:rowOff>
    </xdr:from>
    <xdr:to>
      <xdr:col>23</xdr:col>
      <xdr:colOff>184150</xdr:colOff>
      <xdr:row>81</xdr:row>
      <xdr:rowOff>74761</xdr:rowOff>
    </xdr:to>
    <xdr:sp macro="" textlink="">
      <xdr:nvSpPr>
        <xdr:cNvPr id="198" name="フローチャート: 判断 197"/>
        <xdr:cNvSpPr/>
      </xdr:nvSpPr>
      <xdr:spPr>
        <a:xfrm>
          <a:off x="4902200" y="13860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124341</xdr:rowOff>
    </xdr:from>
    <xdr:to>
      <xdr:col>19</xdr:col>
      <xdr:colOff>133350</xdr:colOff>
      <xdr:row>80</xdr:row>
      <xdr:rowOff>154722</xdr:rowOff>
    </xdr:to>
    <xdr:cxnSp macro="">
      <xdr:nvCxnSpPr>
        <xdr:cNvPr id="199" name="直線コネクタ 198"/>
        <xdr:cNvCxnSpPr/>
      </xdr:nvCxnSpPr>
      <xdr:spPr>
        <a:xfrm>
          <a:off x="3225800" y="13840341"/>
          <a:ext cx="889000" cy="30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125761</xdr:rowOff>
    </xdr:from>
    <xdr:to>
      <xdr:col>19</xdr:col>
      <xdr:colOff>184150</xdr:colOff>
      <xdr:row>81</xdr:row>
      <xdr:rowOff>55911</xdr:rowOff>
    </xdr:to>
    <xdr:sp macro="" textlink="">
      <xdr:nvSpPr>
        <xdr:cNvPr id="200" name="フローチャート: 判断 199"/>
        <xdr:cNvSpPr/>
      </xdr:nvSpPr>
      <xdr:spPr>
        <a:xfrm>
          <a:off x="4064000" y="13841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40688</xdr:rowOff>
    </xdr:from>
    <xdr:ext cx="736600" cy="259045"/>
    <xdr:sp macro="" textlink="">
      <xdr:nvSpPr>
        <xdr:cNvPr id="201" name="テキスト ボックス 200"/>
        <xdr:cNvSpPr txBox="1"/>
      </xdr:nvSpPr>
      <xdr:spPr>
        <a:xfrm>
          <a:off x="3733800" y="139281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65742</xdr:rowOff>
    </xdr:from>
    <xdr:to>
      <xdr:col>15</xdr:col>
      <xdr:colOff>82550</xdr:colOff>
      <xdr:row>80</xdr:row>
      <xdr:rowOff>124341</xdr:rowOff>
    </xdr:to>
    <xdr:cxnSp macro="">
      <xdr:nvCxnSpPr>
        <xdr:cNvPr id="202" name="直線コネクタ 201"/>
        <xdr:cNvCxnSpPr/>
      </xdr:nvCxnSpPr>
      <xdr:spPr>
        <a:xfrm>
          <a:off x="2336800" y="13781742"/>
          <a:ext cx="889000" cy="58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113001</xdr:rowOff>
    </xdr:from>
    <xdr:to>
      <xdr:col>15</xdr:col>
      <xdr:colOff>133350</xdr:colOff>
      <xdr:row>81</xdr:row>
      <xdr:rowOff>43151</xdr:rowOff>
    </xdr:to>
    <xdr:sp macro="" textlink="">
      <xdr:nvSpPr>
        <xdr:cNvPr id="203" name="フローチャート: 判断 202"/>
        <xdr:cNvSpPr/>
      </xdr:nvSpPr>
      <xdr:spPr>
        <a:xfrm>
          <a:off x="3175000" y="13829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27928</xdr:rowOff>
    </xdr:from>
    <xdr:ext cx="762000" cy="259045"/>
    <xdr:sp macro="" textlink="">
      <xdr:nvSpPr>
        <xdr:cNvPr id="204" name="テキスト ボックス 203"/>
        <xdr:cNvSpPr txBox="1"/>
      </xdr:nvSpPr>
      <xdr:spPr>
        <a:xfrm>
          <a:off x="2844800" y="13915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65742</xdr:rowOff>
    </xdr:from>
    <xdr:to>
      <xdr:col>11</xdr:col>
      <xdr:colOff>31750</xdr:colOff>
      <xdr:row>80</xdr:row>
      <xdr:rowOff>78792</xdr:rowOff>
    </xdr:to>
    <xdr:cxnSp macro="">
      <xdr:nvCxnSpPr>
        <xdr:cNvPr id="205" name="直線コネクタ 204"/>
        <xdr:cNvCxnSpPr/>
      </xdr:nvCxnSpPr>
      <xdr:spPr>
        <a:xfrm flipV="1">
          <a:off x="1447800" y="13781742"/>
          <a:ext cx="889000" cy="13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55443</xdr:rowOff>
    </xdr:from>
    <xdr:to>
      <xdr:col>11</xdr:col>
      <xdr:colOff>82550</xdr:colOff>
      <xdr:row>80</xdr:row>
      <xdr:rowOff>157043</xdr:rowOff>
    </xdr:to>
    <xdr:sp macro="" textlink="">
      <xdr:nvSpPr>
        <xdr:cNvPr id="206" name="フローチャート: 判断 205"/>
        <xdr:cNvSpPr/>
      </xdr:nvSpPr>
      <xdr:spPr>
        <a:xfrm>
          <a:off x="2286000" y="13771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141820</xdr:rowOff>
    </xdr:from>
    <xdr:ext cx="762000" cy="259045"/>
    <xdr:sp macro="" textlink="">
      <xdr:nvSpPr>
        <xdr:cNvPr id="207" name="テキスト ボックス 206"/>
        <xdr:cNvSpPr txBox="1"/>
      </xdr:nvSpPr>
      <xdr:spPr>
        <a:xfrm>
          <a:off x="1955800" y="13857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54727</xdr:rowOff>
    </xdr:from>
    <xdr:to>
      <xdr:col>7</xdr:col>
      <xdr:colOff>31750</xdr:colOff>
      <xdr:row>80</xdr:row>
      <xdr:rowOff>156327</xdr:rowOff>
    </xdr:to>
    <xdr:sp macro="" textlink="">
      <xdr:nvSpPr>
        <xdr:cNvPr id="208" name="フローチャート: 判断 207"/>
        <xdr:cNvSpPr/>
      </xdr:nvSpPr>
      <xdr:spPr>
        <a:xfrm>
          <a:off x="1397000" y="13770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141104</xdr:rowOff>
    </xdr:from>
    <xdr:ext cx="762000" cy="259045"/>
    <xdr:sp macro="" textlink="">
      <xdr:nvSpPr>
        <xdr:cNvPr id="209" name="テキスト ボックス 208"/>
        <xdr:cNvSpPr txBox="1"/>
      </xdr:nvSpPr>
      <xdr:spPr>
        <a:xfrm>
          <a:off x="1066800" y="13857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0" name="テキスト ボックス 209"/>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1" name="テキスト ボックス 210"/>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2" name="テキスト ボックス 211"/>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3" name="テキスト ボックス 212"/>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4" name="テキスト ボックス 213"/>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138593</xdr:rowOff>
    </xdr:from>
    <xdr:to>
      <xdr:col>23</xdr:col>
      <xdr:colOff>184150</xdr:colOff>
      <xdr:row>81</xdr:row>
      <xdr:rowOff>68743</xdr:rowOff>
    </xdr:to>
    <xdr:sp macro="" textlink="">
      <xdr:nvSpPr>
        <xdr:cNvPr id="215" name="楕円 214"/>
        <xdr:cNvSpPr/>
      </xdr:nvSpPr>
      <xdr:spPr>
        <a:xfrm>
          <a:off x="4902200" y="13854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79</xdr:row>
      <xdr:rowOff>155120</xdr:rowOff>
    </xdr:from>
    <xdr:ext cx="762000" cy="259045"/>
    <xdr:sp macro="" textlink="">
      <xdr:nvSpPr>
        <xdr:cNvPr id="216" name="人件費・物件費等の状況該当値テキスト"/>
        <xdr:cNvSpPr txBox="1"/>
      </xdr:nvSpPr>
      <xdr:spPr>
        <a:xfrm>
          <a:off x="5041900" y="13699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441,142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103922</xdr:rowOff>
    </xdr:from>
    <xdr:to>
      <xdr:col>19</xdr:col>
      <xdr:colOff>184150</xdr:colOff>
      <xdr:row>81</xdr:row>
      <xdr:rowOff>34072</xdr:rowOff>
    </xdr:to>
    <xdr:sp macro="" textlink="">
      <xdr:nvSpPr>
        <xdr:cNvPr id="217" name="楕円 216"/>
        <xdr:cNvSpPr/>
      </xdr:nvSpPr>
      <xdr:spPr>
        <a:xfrm>
          <a:off x="4064000" y="13819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44249</xdr:rowOff>
    </xdr:from>
    <xdr:ext cx="736600" cy="259045"/>
    <xdr:sp macro="" textlink="">
      <xdr:nvSpPr>
        <xdr:cNvPr id="218" name="テキスト ボックス 217"/>
        <xdr:cNvSpPr txBox="1"/>
      </xdr:nvSpPr>
      <xdr:spPr>
        <a:xfrm>
          <a:off x="3733800" y="135887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73541</xdr:rowOff>
    </xdr:from>
    <xdr:to>
      <xdr:col>15</xdr:col>
      <xdr:colOff>133350</xdr:colOff>
      <xdr:row>81</xdr:row>
      <xdr:rowOff>3691</xdr:rowOff>
    </xdr:to>
    <xdr:sp macro="" textlink="">
      <xdr:nvSpPr>
        <xdr:cNvPr id="219" name="楕円 218"/>
        <xdr:cNvSpPr/>
      </xdr:nvSpPr>
      <xdr:spPr>
        <a:xfrm>
          <a:off x="3175000" y="13789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13868</xdr:rowOff>
    </xdr:from>
    <xdr:ext cx="762000" cy="259045"/>
    <xdr:sp macro="" textlink="">
      <xdr:nvSpPr>
        <xdr:cNvPr id="220" name="テキスト ボックス 219"/>
        <xdr:cNvSpPr txBox="1"/>
      </xdr:nvSpPr>
      <xdr:spPr>
        <a:xfrm>
          <a:off x="2844800" y="13558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14942</xdr:rowOff>
    </xdr:from>
    <xdr:to>
      <xdr:col>11</xdr:col>
      <xdr:colOff>82550</xdr:colOff>
      <xdr:row>80</xdr:row>
      <xdr:rowOff>116542</xdr:rowOff>
    </xdr:to>
    <xdr:sp macro="" textlink="">
      <xdr:nvSpPr>
        <xdr:cNvPr id="221" name="楕円 220"/>
        <xdr:cNvSpPr/>
      </xdr:nvSpPr>
      <xdr:spPr>
        <a:xfrm>
          <a:off x="2286000" y="13730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126719</xdr:rowOff>
    </xdr:from>
    <xdr:ext cx="762000" cy="259045"/>
    <xdr:sp macro="" textlink="">
      <xdr:nvSpPr>
        <xdr:cNvPr id="222" name="テキスト ボックス 221"/>
        <xdr:cNvSpPr txBox="1"/>
      </xdr:nvSpPr>
      <xdr:spPr>
        <a:xfrm>
          <a:off x="1955800" y="13499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27992</xdr:rowOff>
    </xdr:from>
    <xdr:to>
      <xdr:col>7</xdr:col>
      <xdr:colOff>31750</xdr:colOff>
      <xdr:row>80</xdr:row>
      <xdr:rowOff>129592</xdr:rowOff>
    </xdr:to>
    <xdr:sp macro="" textlink="">
      <xdr:nvSpPr>
        <xdr:cNvPr id="223" name="楕円 222"/>
        <xdr:cNvSpPr/>
      </xdr:nvSpPr>
      <xdr:spPr>
        <a:xfrm>
          <a:off x="1397000" y="13743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139769</xdr:rowOff>
    </xdr:from>
    <xdr:ext cx="762000" cy="259045"/>
    <xdr:sp macro="" textlink="">
      <xdr:nvSpPr>
        <xdr:cNvPr id="224" name="テキスト ボックス 223"/>
        <xdr:cNvSpPr txBox="1"/>
      </xdr:nvSpPr>
      <xdr:spPr>
        <a:xfrm>
          <a:off x="1066800" y="13512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5" name="正方形/長方形 224"/>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6" name="テキスト ボックス 225"/>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7" name="テキスト ボックス 226"/>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8" name="正方形/長方形 227"/>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9" name="正方形/長方形 228"/>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0" name="正方形/長方形 229"/>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1" name="正方形/長方形 230"/>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2" name="正方形/長方形 231"/>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3" name="正方形/長方形 232"/>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4" name="正方形/長方形 233"/>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5" name="正方形/長方形 234"/>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6" name="正方形/長方形 235"/>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7" name="テキスト ボックス 236"/>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ＭＳ 明朝" panose="02020609040205080304" pitchFamily="17" charset="-128"/>
              <a:ea typeface="ＭＳ 明朝" panose="02020609040205080304" pitchFamily="17" charset="-128"/>
              <a:cs typeface="+mn-cs"/>
            </a:rPr>
            <a:t>　今後、事務事業等の見直し等により、類似団体の水準まで縮減するように努める。</a:t>
          </a:r>
          <a:endParaRPr lang="ja-JP" altLang="ja-JP" sz="1400">
            <a:effectLst/>
            <a:latin typeface="ＭＳ 明朝" panose="02020609040205080304" pitchFamily="17" charset="-128"/>
            <a:ea typeface="ＭＳ 明朝" panose="02020609040205080304" pitchFamily="17"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8" name="直線コネクタ 237"/>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9" name="テキスト ボックス 238"/>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0" name="直線コネクタ 239"/>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1" name="テキスト ボックス 240"/>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2" name="直線コネクタ 241"/>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3" name="テキスト ボックス 242"/>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4" name="直線コネクタ 243"/>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5" name="テキスト ボックス 244"/>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6" name="直線コネクタ 245"/>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7" name="テキスト ボックス 246"/>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8" name="直線コネクタ 247"/>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9" name="テキスト ボックス 248"/>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1" name="テキスト ボックス 250"/>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2"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74084</xdr:rowOff>
    </xdr:from>
    <xdr:to>
      <xdr:col>81</xdr:col>
      <xdr:colOff>44450</xdr:colOff>
      <xdr:row>90</xdr:row>
      <xdr:rowOff>32455</xdr:rowOff>
    </xdr:to>
    <xdr:cxnSp macro="">
      <xdr:nvCxnSpPr>
        <xdr:cNvPr id="253" name="直線コネクタ 252"/>
        <xdr:cNvCxnSpPr/>
      </xdr:nvCxnSpPr>
      <xdr:spPr>
        <a:xfrm flipV="1">
          <a:off x="17018000" y="13961534"/>
          <a:ext cx="0" cy="150142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4532</xdr:rowOff>
    </xdr:from>
    <xdr:ext cx="762000" cy="259045"/>
    <xdr:sp macro="" textlink="">
      <xdr:nvSpPr>
        <xdr:cNvPr id="254" name="給与水準   （国との比較）最小値テキスト"/>
        <xdr:cNvSpPr txBox="1"/>
      </xdr:nvSpPr>
      <xdr:spPr>
        <a:xfrm>
          <a:off x="17106900" y="15435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32455</xdr:rowOff>
    </xdr:from>
    <xdr:to>
      <xdr:col>81</xdr:col>
      <xdr:colOff>133350</xdr:colOff>
      <xdr:row>90</xdr:row>
      <xdr:rowOff>32455</xdr:rowOff>
    </xdr:to>
    <xdr:cxnSp macro="">
      <xdr:nvCxnSpPr>
        <xdr:cNvPr id="255" name="直線コネクタ 254"/>
        <xdr:cNvCxnSpPr/>
      </xdr:nvCxnSpPr>
      <xdr:spPr>
        <a:xfrm>
          <a:off x="16929100" y="15462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160461</xdr:rowOff>
    </xdr:from>
    <xdr:ext cx="762000" cy="259045"/>
    <xdr:sp macro="" textlink="">
      <xdr:nvSpPr>
        <xdr:cNvPr id="256" name="給与水準   （国との比較）最大値テキスト"/>
        <xdr:cNvSpPr txBox="1"/>
      </xdr:nvSpPr>
      <xdr:spPr>
        <a:xfrm>
          <a:off x="17106900" y="13705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74084</xdr:rowOff>
    </xdr:from>
    <xdr:to>
      <xdr:col>81</xdr:col>
      <xdr:colOff>133350</xdr:colOff>
      <xdr:row>81</xdr:row>
      <xdr:rowOff>74084</xdr:rowOff>
    </xdr:to>
    <xdr:cxnSp macro="">
      <xdr:nvCxnSpPr>
        <xdr:cNvPr id="257" name="直線コネクタ 256"/>
        <xdr:cNvCxnSpPr/>
      </xdr:nvCxnSpPr>
      <xdr:spPr>
        <a:xfrm>
          <a:off x="16929100" y="13961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160866</xdr:rowOff>
    </xdr:from>
    <xdr:to>
      <xdr:col>81</xdr:col>
      <xdr:colOff>44450</xdr:colOff>
      <xdr:row>89</xdr:row>
      <xdr:rowOff>29634</xdr:rowOff>
    </xdr:to>
    <xdr:cxnSp macro="">
      <xdr:nvCxnSpPr>
        <xdr:cNvPr id="258" name="直線コネクタ 257"/>
        <xdr:cNvCxnSpPr/>
      </xdr:nvCxnSpPr>
      <xdr:spPr>
        <a:xfrm flipV="1">
          <a:off x="16179800" y="15248466"/>
          <a:ext cx="838200" cy="40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94138</xdr:rowOff>
    </xdr:from>
    <xdr:ext cx="762000" cy="259045"/>
    <xdr:sp macro="" textlink="">
      <xdr:nvSpPr>
        <xdr:cNvPr id="259" name="給与水準   （国との比較）平均値テキスト"/>
        <xdr:cNvSpPr txBox="1"/>
      </xdr:nvSpPr>
      <xdr:spPr>
        <a:xfrm>
          <a:off x="17106900" y="146673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77611</xdr:rowOff>
    </xdr:from>
    <xdr:to>
      <xdr:col>81</xdr:col>
      <xdr:colOff>95250</xdr:colOff>
      <xdr:row>87</xdr:row>
      <xdr:rowOff>7761</xdr:rowOff>
    </xdr:to>
    <xdr:sp macro="" textlink="">
      <xdr:nvSpPr>
        <xdr:cNvPr id="260" name="フローチャート: 判断 259"/>
        <xdr:cNvSpPr/>
      </xdr:nvSpPr>
      <xdr:spPr>
        <a:xfrm>
          <a:off x="16967200" y="1482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89</xdr:row>
      <xdr:rowOff>29634</xdr:rowOff>
    </xdr:from>
    <xdr:to>
      <xdr:col>77</xdr:col>
      <xdr:colOff>44450</xdr:colOff>
      <xdr:row>89</xdr:row>
      <xdr:rowOff>29634</xdr:rowOff>
    </xdr:to>
    <xdr:cxnSp macro="">
      <xdr:nvCxnSpPr>
        <xdr:cNvPr id="261" name="直線コネクタ 260"/>
        <xdr:cNvCxnSpPr/>
      </xdr:nvCxnSpPr>
      <xdr:spPr>
        <a:xfrm>
          <a:off x="15290800" y="1528868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104422</xdr:rowOff>
    </xdr:from>
    <xdr:to>
      <xdr:col>77</xdr:col>
      <xdr:colOff>95250</xdr:colOff>
      <xdr:row>87</xdr:row>
      <xdr:rowOff>34572</xdr:rowOff>
    </xdr:to>
    <xdr:sp macro="" textlink="">
      <xdr:nvSpPr>
        <xdr:cNvPr id="262" name="フローチャート: 判断 261"/>
        <xdr:cNvSpPr/>
      </xdr:nvSpPr>
      <xdr:spPr>
        <a:xfrm>
          <a:off x="16129000" y="1484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44749</xdr:rowOff>
    </xdr:from>
    <xdr:ext cx="736600" cy="259045"/>
    <xdr:sp macro="" textlink="">
      <xdr:nvSpPr>
        <xdr:cNvPr id="263" name="テキスト ボックス 262"/>
        <xdr:cNvSpPr txBox="1"/>
      </xdr:nvSpPr>
      <xdr:spPr>
        <a:xfrm>
          <a:off x="15798800" y="146179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89</xdr:row>
      <xdr:rowOff>16228</xdr:rowOff>
    </xdr:from>
    <xdr:to>
      <xdr:col>72</xdr:col>
      <xdr:colOff>203200</xdr:colOff>
      <xdr:row>89</xdr:row>
      <xdr:rowOff>29634</xdr:rowOff>
    </xdr:to>
    <xdr:cxnSp macro="">
      <xdr:nvCxnSpPr>
        <xdr:cNvPr id="264" name="直線コネクタ 263"/>
        <xdr:cNvCxnSpPr/>
      </xdr:nvCxnSpPr>
      <xdr:spPr>
        <a:xfrm>
          <a:off x="14401800" y="15275278"/>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131234</xdr:rowOff>
    </xdr:from>
    <xdr:to>
      <xdr:col>73</xdr:col>
      <xdr:colOff>44450</xdr:colOff>
      <xdr:row>87</xdr:row>
      <xdr:rowOff>61384</xdr:rowOff>
    </xdr:to>
    <xdr:sp macro="" textlink="">
      <xdr:nvSpPr>
        <xdr:cNvPr id="265" name="フローチャート: 判断 264"/>
        <xdr:cNvSpPr/>
      </xdr:nvSpPr>
      <xdr:spPr>
        <a:xfrm>
          <a:off x="15240000" y="1487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71561</xdr:rowOff>
    </xdr:from>
    <xdr:ext cx="762000" cy="259045"/>
    <xdr:sp macro="" textlink="">
      <xdr:nvSpPr>
        <xdr:cNvPr id="266" name="テキスト ボックス 265"/>
        <xdr:cNvSpPr txBox="1"/>
      </xdr:nvSpPr>
      <xdr:spPr>
        <a:xfrm>
          <a:off x="14909800" y="14644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89</xdr:row>
      <xdr:rowOff>16228</xdr:rowOff>
    </xdr:from>
    <xdr:to>
      <xdr:col>68</xdr:col>
      <xdr:colOff>152400</xdr:colOff>
      <xdr:row>89</xdr:row>
      <xdr:rowOff>83255</xdr:rowOff>
    </xdr:to>
    <xdr:cxnSp macro="">
      <xdr:nvCxnSpPr>
        <xdr:cNvPr id="267" name="直線コネクタ 266"/>
        <xdr:cNvCxnSpPr/>
      </xdr:nvCxnSpPr>
      <xdr:spPr>
        <a:xfrm flipV="1">
          <a:off x="13512800" y="15275278"/>
          <a:ext cx="889000" cy="67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91016</xdr:rowOff>
    </xdr:from>
    <xdr:to>
      <xdr:col>68</xdr:col>
      <xdr:colOff>203200</xdr:colOff>
      <xdr:row>87</xdr:row>
      <xdr:rowOff>21166</xdr:rowOff>
    </xdr:to>
    <xdr:sp macro="" textlink="">
      <xdr:nvSpPr>
        <xdr:cNvPr id="268" name="フローチャート: 判断 267"/>
        <xdr:cNvSpPr/>
      </xdr:nvSpPr>
      <xdr:spPr>
        <a:xfrm>
          <a:off x="14351000" y="1483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31343</xdr:rowOff>
    </xdr:from>
    <xdr:ext cx="762000" cy="259045"/>
    <xdr:sp macro="" textlink="">
      <xdr:nvSpPr>
        <xdr:cNvPr id="269" name="テキスト ボックス 268"/>
        <xdr:cNvSpPr txBox="1"/>
      </xdr:nvSpPr>
      <xdr:spPr>
        <a:xfrm>
          <a:off x="14020800" y="14604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77611</xdr:rowOff>
    </xdr:from>
    <xdr:to>
      <xdr:col>64</xdr:col>
      <xdr:colOff>152400</xdr:colOff>
      <xdr:row>87</xdr:row>
      <xdr:rowOff>7761</xdr:rowOff>
    </xdr:to>
    <xdr:sp macro="" textlink="">
      <xdr:nvSpPr>
        <xdr:cNvPr id="270" name="フローチャート: 判断 269"/>
        <xdr:cNvSpPr/>
      </xdr:nvSpPr>
      <xdr:spPr>
        <a:xfrm>
          <a:off x="13462000" y="1482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17938</xdr:rowOff>
    </xdr:from>
    <xdr:ext cx="762000" cy="259045"/>
    <xdr:sp macro="" textlink="">
      <xdr:nvSpPr>
        <xdr:cNvPr id="271" name="テキスト ボックス 270"/>
        <xdr:cNvSpPr txBox="1"/>
      </xdr:nvSpPr>
      <xdr:spPr>
        <a:xfrm>
          <a:off x="13131800" y="14591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2" name="テキスト ボックス 271"/>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3" name="テキスト ボックス 272"/>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4" name="テキスト ボックス 273"/>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5" name="テキスト ボックス 274"/>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6" name="テキスト ボックス 275"/>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110066</xdr:rowOff>
    </xdr:from>
    <xdr:to>
      <xdr:col>81</xdr:col>
      <xdr:colOff>95250</xdr:colOff>
      <xdr:row>89</xdr:row>
      <xdr:rowOff>40216</xdr:rowOff>
    </xdr:to>
    <xdr:sp macro="" textlink="">
      <xdr:nvSpPr>
        <xdr:cNvPr id="277" name="楕円 276"/>
        <xdr:cNvSpPr/>
      </xdr:nvSpPr>
      <xdr:spPr>
        <a:xfrm>
          <a:off x="16967200" y="15197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82143</xdr:rowOff>
    </xdr:from>
    <xdr:ext cx="762000" cy="259045"/>
    <xdr:sp macro="" textlink="">
      <xdr:nvSpPr>
        <xdr:cNvPr id="278" name="給与水準   （国との比較）該当値テキスト"/>
        <xdr:cNvSpPr txBox="1"/>
      </xdr:nvSpPr>
      <xdr:spPr>
        <a:xfrm>
          <a:off x="17106900" y="15169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150284</xdr:rowOff>
    </xdr:from>
    <xdr:to>
      <xdr:col>77</xdr:col>
      <xdr:colOff>95250</xdr:colOff>
      <xdr:row>89</xdr:row>
      <xdr:rowOff>80434</xdr:rowOff>
    </xdr:to>
    <xdr:sp macro="" textlink="">
      <xdr:nvSpPr>
        <xdr:cNvPr id="279" name="楕円 278"/>
        <xdr:cNvSpPr/>
      </xdr:nvSpPr>
      <xdr:spPr>
        <a:xfrm>
          <a:off x="16129000" y="15237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89</xdr:row>
      <xdr:rowOff>65211</xdr:rowOff>
    </xdr:from>
    <xdr:ext cx="736600" cy="259045"/>
    <xdr:sp macro="" textlink="">
      <xdr:nvSpPr>
        <xdr:cNvPr id="280" name="テキスト ボックス 279"/>
        <xdr:cNvSpPr txBox="1"/>
      </xdr:nvSpPr>
      <xdr:spPr>
        <a:xfrm>
          <a:off x="15798800" y="153242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150284</xdr:rowOff>
    </xdr:from>
    <xdr:to>
      <xdr:col>73</xdr:col>
      <xdr:colOff>44450</xdr:colOff>
      <xdr:row>89</xdr:row>
      <xdr:rowOff>80434</xdr:rowOff>
    </xdr:to>
    <xdr:sp macro="" textlink="">
      <xdr:nvSpPr>
        <xdr:cNvPr id="281" name="楕円 280"/>
        <xdr:cNvSpPr/>
      </xdr:nvSpPr>
      <xdr:spPr>
        <a:xfrm>
          <a:off x="15240000" y="15237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89</xdr:row>
      <xdr:rowOff>65211</xdr:rowOff>
    </xdr:from>
    <xdr:ext cx="762000" cy="259045"/>
    <xdr:sp macro="" textlink="">
      <xdr:nvSpPr>
        <xdr:cNvPr id="282" name="テキスト ボックス 281"/>
        <xdr:cNvSpPr txBox="1"/>
      </xdr:nvSpPr>
      <xdr:spPr>
        <a:xfrm>
          <a:off x="14909800" y="15324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136878</xdr:rowOff>
    </xdr:from>
    <xdr:to>
      <xdr:col>68</xdr:col>
      <xdr:colOff>203200</xdr:colOff>
      <xdr:row>89</xdr:row>
      <xdr:rowOff>67028</xdr:rowOff>
    </xdr:to>
    <xdr:sp macro="" textlink="">
      <xdr:nvSpPr>
        <xdr:cNvPr id="283" name="楕円 282"/>
        <xdr:cNvSpPr/>
      </xdr:nvSpPr>
      <xdr:spPr>
        <a:xfrm>
          <a:off x="14351000" y="15224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89</xdr:row>
      <xdr:rowOff>51805</xdr:rowOff>
    </xdr:from>
    <xdr:ext cx="762000" cy="259045"/>
    <xdr:sp macro="" textlink="">
      <xdr:nvSpPr>
        <xdr:cNvPr id="284" name="テキスト ボックス 283"/>
        <xdr:cNvSpPr txBox="1"/>
      </xdr:nvSpPr>
      <xdr:spPr>
        <a:xfrm>
          <a:off x="14020800" y="153108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89</xdr:row>
      <xdr:rowOff>32455</xdr:rowOff>
    </xdr:from>
    <xdr:to>
      <xdr:col>64</xdr:col>
      <xdr:colOff>152400</xdr:colOff>
      <xdr:row>89</xdr:row>
      <xdr:rowOff>134055</xdr:rowOff>
    </xdr:to>
    <xdr:sp macro="" textlink="">
      <xdr:nvSpPr>
        <xdr:cNvPr id="285" name="楕円 284"/>
        <xdr:cNvSpPr/>
      </xdr:nvSpPr>
      <xdr:spPr>
        <a:xfrm>
          <a:off x="13462000" y="15291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118832</xdr:rowOff>
    </xdr:from>
    <xdr:ext cx="762000" cy="259045"/>
    <xdr:sp macro="" textlink="">
      <xdr:nvSpPr>
        <xdr:cNvPr id="286" name="テキスト ボックス 285"/>
        <xdr:cNvSpPr txBox="1"/>
      </xdr:nvSpPr>
      <xdr:spPr>
        <a:xfrm>
          <a:off x="13131800" y="15377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7" name="正方形/長方形 286"/>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8" name="テキスト ボックス 287"/>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9" name="テキスト ボックス 288"/>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0" name="正方形/長方形 289"/>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1" name="正方形/長方形 290"/>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2" name="正方形/長方形 291"/>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3" name="正方形/長方形 292"/>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4" name="正方形/長方形 293"/>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5" name="正方形/長方形 294"/>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6" name="正方形/長方形 295"/>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7" name="正方形/長方形 296"/>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8" name="正方形/長方形 297"/>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9" name="テキスト ボックス 298"/>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ＭＳ 明朝" panose="02020609040205080304" pitchFamily="17" charset="-128"/>
              <a:ea typeface="ＭＳ 明朝" panose="02020609040205080304" pitchFamily="17" charset="-128"/>
              <a:cs typeface="+mn-cs"/>
            </a:rPr>
            <a:t>　定員適正化計画に基づき必要最低限の職員補充により、職員数の削減を</a:t>
          </a:r>
          <a:r>
            <a:rPr kumimoji="1" lang="ja-JP" altLang="en-US" sz="1400">
              <a:solidFill>
                <a:schemeClr val="dk1"/>
              </a:solidFill>
              <a:effectLst/>
              <a:latin typeface="ＭＳ 明朝" panose="02020609040205080304" pitchFamily="17" charset="-128"/>
              <a:ea typeface="ＭＳ 明朝" panose="02020609040205080304" pitchFamily="17" charset="-128"/>
              <a:cs typeface="+mn-cs"/>
            </a:rPr>
            <a:t>図っているが</a:t>
          </a:r>
          <a:r>
            <a:rPr kumimoji="1" lang="ja-JP" altLang="ja-JP" sz="1400">
              <a:solidFill>
                <a:schemeClr val="dk1"/>
              </a:solidFill>
              <a:effectLst/>
              <a:latin typeface="ＭＳ 明朝" panose="02020609040205080304" pitchFamily="17" charset="-128"/>
              <a:ea typeface="ＭＳ 明朝" panose="02020609040205080304" pitchFamily="17" charset="-128"/>
              <a:cs typeface="+mn-cs"/>
            </a:rPr>
            <a:t>、類似団体の平均を</a:t>
          </a:r>
          <a:r>
            <a:rPr kumimoji="1" lang="ja-JP" altLang="en-US" sz="1400">
              <a:solidFill>
                <a:schemeClr val="dk1"/>
              </a:solidFill>
              <a:effectLst/>
              <a:latin typeface="ＭＳ 明朝" panose="02020609040205080304" pitchFamily="17" charset="-128"/>
              <a:ea typeface="ＭＳ 明朝" panose="02020609040205080304" pitchFamily="17" charset="-128"/>
              <a:cs typeface="+mn-cs"/>
            </a:rPr>
            <a:t>やや上</a:t>
          </a:r>
          <a:r>
            <a:rPr kumimoji="1" lang="ja-JP" altLang="ja-JP" sz="1400">
              <a:solidFill>
                <a:schemeClr val="dk1"/>
              </a:solidFill>
              <a:effectLst/>
              <a:latin typeface="ＭＳ 明朝" panose="02020609040205080304" pitchFamily="17" charset="-128"/>
              <a:ea typeface="ＭＳ 明朝" panose="02020609040205080304" pitchFamily="17" charset="-128"/>
              <a:cs typeface="+mn-cs"/>
            </a:rPr>
            <a:t>回っ</a:t>
          </a:r>
          <a:r>
            <a:rPr kumimoji="1" lang="ja-JP" altLang="en-US" sz="1400">
              <a:solidFill>
                <a:schemeClr val="dk1"/>
              </a:solidFill>
              <a:effectLst/>
              <a:latin typeface="ＭＳ 明朝" panose="02020609040205080304" pitchFamily="17" charset="-128"/>
              <a:ea typeface="ＭＳ 明朝" panose="02020609040205080304" pitchFamily="17" charset="-128"/>
              <a:cs typeface="+mn-cs"/>
            </a:rPr>
            <a:t>た。</a:t>
          </a:r>
          <a:endParaRPr kumimoji="1" lang="en-US" altLang="ja-JP" sz="1400">
            <a:solidFill>
              <a:schemeClr val="dk1"/>
            </a:solidFill>
            <a:effectLst/>
            <a:latin typeface="ＭＳ 明朝" panose="02020609040205080304" pitchFamily="17" charset="-128"/>
            <a:ea typeface="ＭＳ 明朝" panose="02020609040205080304" pitchFamily="17" charset="-128"/>
            <a:cs typeface="+mn-cs"/>
          </a:endParaRPr>
        </a:p>
        <a:p>
          <a:r>
            <a:rPr kumimoji="1" lang="ja-JP" altLang="en-US" sz="1400">
              <a:solidFill>
                <a:schemeClr val="dk1"/>
              </a:solidFill>
              <a:effectLst/>
              <a:latin typeface="ＭＳ 明朝" panose="02020609040205080304" pitchFamily="17" charset="-128"/>
              <a:ea typeface="ＭＳ 明朝" panose="02020609040205080304" pitchFamily="17" charset="-128"/>
              <a:cs typeface="+mn-cs"/>
            </a:rPr>
            <a:t>　今後は、</a:t>
          </a:r>
          <a:r>
            <a:rPr kumimoji="1" lang="ja-JP" altLang="ja-JP" sz="1400">
              <a:solidFill>
                <a:schemeClr val="dk1"/>
              </a:solidFill>
              <a:effectLst/>
              <a:latin typeface="ＭＳ 明朝" panose="02020609040205080304" pitchFamily="17" charset="-128"/>
              <a:ea typeface="ＭＳ 明朝" panose="02020609040205080304" pitchFamily="17" charset="-128"/>
              <a:cs typeface="+mn-cs"/>
            </a:rPr>
            <a:t>より適正な定員管理に努める。</a:t>
          </a:r>
          <a:endParaRPr lang="ja-JP" altLang="ja-JP" sz="1800">
            <a:effectLst/>
            <a:latin typeface="ＭＳ 明朝" panose="02020609040205080304" pitchFamily="17" charset="-128"/>
            <a:ea typeface="ＭＳ 明朝" panose="02020609040205080304" pitchFamily="17" charset="-128"/>
          </a:endParaRPr>
        </a:p>
      </xdr:txBody>
    </xdr:sp>
    <xdr:clientData/>
  </xdr:twoCellAnchor>
  <xdr:oneCellAnchor>
    <xdr:from>
      <xdr:col>61</xdr:col>
      <xdr:colOff>6350</xdr:colOff>
      <xdr:row>54</xdr:row>
      <xdr:rowOff>139700</xdr:rowOff>
    </xdr:from>
    <xdr:ext cx="349839" cy="225703"/>
    <xdr:sp macro="" textlink="">
      <xdr:nvSpPr>
        <xdr:cNvPr id="300" name="テキスト ボックス 299"/>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2" name="テキスト ボックス 301"/>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3" name="直線コネクタ 302"/>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4" name="テキスト ボックス 303"/>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5" name="直線コネクタ 304"/>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6" name="テキスト ボックス 305"/>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7" name="直線コネクタ 306"/>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8" name="テキスト ボックス 307"/>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9" name="直線コネクタ 308"/>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0" name="テキスト ボックス 309"/>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1" name="直線コネクタ 310"/>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2" name="テキスト ボックス 311"/>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3" name="直線コネクタ 312"/>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104754</xdr:rowOff>
    </xdr:from>
    <xdr:to>
      <xdr:col>81</xdr:col>
      <xdr:colOff>44450</xdr:colOff>
      <xdr:row>66</xdr:row>
      <xdr:rowOff>84762</xdr:rowOff>
    </xdr:to>
    <xdr:cxnSp macro="">
      <xdr:nvCxnSpPr>
        <xdr:cNvPr id="315" name="直線コネクタ 314"/>
        <xdr:cNvCxnSpPr/>
      </xdr:nvCxnSpPr>
      <xdr:spPr>
        <a:xfrm flipV="1">
          <a:off x="17018000" y="10220304"/>
          <a:ext cx="0" cy="11801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56839</xdr:rowOff>
    </xdr:from>
    <xdr:ext cx="762000" cy="259045"/>
    <xdr:sp macro="" textlink="">
      <xdr:nvSpPr>
        <xdr:cNvPr id="316" name="定員管理の状況最小値テキスト"/>
        <xdr:cNvSpPr txBox="1"/>
      </xdr:nvSpPr>
      <xdr:spPr>
        <a:xfrm>
          <a:off x="17106900" y="11372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84762</xdr:rowOff>
    </xdr:from>
    <xdr:to>
      <xdr:col>81</xdr:col>
      <xdr:colOff>133350</xdr:colOff>
      <xdr:row>66</xdr:row>
      <xdr:rowOff>84762</xdr:rowOff>
    </xdr:to>
    <xdr:cxnSp macro="">
      <xdr:nvCxnSpPr>
        <xdr:cNvPr id="317" name="直線コネクタ 316"/>
        <xdr:cNvCxnSpPr/>
      </xdr:nvCxnSpPr>
      <xdr:spPr>
        <a:xfrm>
          <a:off x="16929100" y="114004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19681</xdr:rowOff>
    </xdr:from>
    <xdr:ext cx="762000" cy="259045"/>
    <xdr:sp macro="" textlink="">
      <xdr:nvSpPr>
        <xdr:cNvPr id="318" name="定員管理の状況最大値テキスト"/>
        <xdr:cNvSpPr txBox="1"/>
      </xdr:nvSpPr>
      <xdr:spPr>
        <a:xfrm>
          <a:off x="17106900" y="9963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104754</xdr:rowOff>
    </xdr:from>
    <xdr:to>
      <xdr:col>81</xdr:col>
      <xdr:colOff>133350</xdr:colOff>
      <xdr:row>59</xdr:row>
      <xdr:rowOff>104754</xdr:rowOff>
    </xdr:to>
    <xdr:cxnSp macro="">
      <xdr:nvCxnSpPr>
        <xdr:cNvPr id="319" name="直線コネクタ 318"/>
        <xdr:cNvCxnSpPr/>
      </xdr:nvCxnSpPr>
      <xdr:spPr>
        <a:xfrm>
          <a:off x="16929100" y="10220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77280</xdr:rowOff>
    </xdr:from>
    <xdr:to>
      <xdr:col>81</xdr:col>
      <xdr:colOff>44450</xdr:colOff>
      <xdr:row>60</xdr:row>
      <xdr:rowOff>100203</xdr:rowOff>
    </xdr:to>
    <xdr:cxnSp macro="">
      <xdr:nvCxnSpPr>
        <xdr:cNvPr id="320" name="直線コネクタ 319"/>
        <xdr:cNvCxnSpPr/>
      </xdr:nvCxnSpPr>
      <xdr:spPr>
        <a:xfrm>
          <a:off x="16179800" y="10364280"/>
          <a:ext cx="838200" cy="22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64523</xdr:rowOff>
    </xdr:from>
    <xdr:ext cx="762000" cy="259045"/>
    <xdr:sp macro="" textlink="">
      <xdr:nvSpPr>
        <xdr:cNvPr id="321" name="定員管理の状況平均値テキスト"/>
        <xdr:cNvSpPr txBox="1"/>
      </xdr:nvSpPr>
      <xdr:spPr>
        <a:xfrm>
          <a:off x="17106900" y="101800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47996</xdr:rowOff>
    </xdr:from>
    <xdr:to>
      <xdr:col>81</xdr:col>
      <xdr:colOff>95250</xdr:colOff>
      <xdr:row>60</xdr:row>
      <xdr:rowOff>149596</xdr:rowOff>
    </xdr:to>
    <xdr:sp macro="" textlink="">
      <xdr:nvSpPr>
        <xdr:cNvPr id="322" name="フローチャート: 判断 321"/>
        <xdr:cNvSpPr/>
      </xdr:nvSpPr>
      <xdr:spPr>
        <a:xfrm>
          <a:off x="16967200" y="1033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65215</xdr:rowOff>
    </xdr:from>
    <xdr:to>
      <xdr:col>77</xdr:col>
      <xdr:colOff>44450</xdr:colOff>
      <xdr:row>60</xdr:row>
      <xdr:rowOff>77280</xdr:rowOff>
    </xdr:to>
    <xdr:cxnSp macro="">
      <xdr:nvCxnSpPr>
        <xdr:cNvPr id="323" name="直線コネクタ 322"/>
        <xdr:cNvCxnSpPr/>
      </xdr:nvCxnSpPr>
      <xdr:spPr>
        <a:xfrm>
          <a:off x="15290800" y="10352215"/>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40153</xdr:rowOff>
    </xdr:from>
    <xdr:to>
      <xdr:col>77</xdr:col>
      <xdr:colOff>95250</xdr:colOff>
      <xdr:row>60</xdr:row>
      <xdr:rowOff>141753</xdr:rowOff>
    </xdr:to>
    <xdr:sp macro="" textlink="">
      <xdr:nvSpPr>
        <xdr:cNvPr id="324" name="フローチャート: 判断 323"/>
        <xdr:cNvSpPr/>
      </xdr:nvSpPr>
      <xdr:spPr>
        <a:xfrm>
          <a:off x="16129000" y="1032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126530</xdr:rowOff>
    </xdr:from>
    <xdr:ext cx="736600" cy="259045"/>
    <xdr:sp macro="" textlink="">
      <xdr:nvSpPr>
        <xdr:cNvPr id="325" name="テキスト ボックス 324"/>
        <xdr:cNvSpPr txBox="1"/>
      </xdr:nvSpPr>
      <xdr:spPr>
        <a:xfrm>
          <a:off x="15798800" y="104135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62600</xdr:rowOff>
    </xdr:from>
    <xdr:to>
      <xdr:col>72</xdr:col>
      <xdr:colOff>203200</xdr:colOff>
      <xdr:row>60</xdr:row>
      <xdr:rowOff>65215</xdr:rowOff>
    </xdr:to>
    <xdr:cxnSp macro="">
      <xdr:nvCxnSpPr>
        <xdr:cNvPr id="326" name="直線コネクタ 325"/>
        <xdr:cNvCxnSpPr/>
      </xdr:nvCxnSpPr>
      <xdr:spPr>
        <a:xfrm>
          <a:off x="14401800" y="10349600"/>
          <a:ext cx="889000" cy="2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59658</xdr:rowOff>
    </xdr:from>
    <xdr:to>
      <xdr:col>73</xdr:col>
      <xdr:colOff>44450</xdr:colOff>
      <xdr:row>60</xdr:row>
      <xdr:rowOff>161258</xdr:rowOff>
    </xdr:to>
    <xdr:sp macro="" textlink="">
      <xdr:nvSpPr>
        <xdr:cNvPr id="327" name="フローチャート: 判断 326"/>
        <xdr:cNvSpPr/>
      </xdr:nvSpPr>
      <xdr:spPr>
        <a:xfrm>
          <a:off x="15240000" y="10346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146035</xdr:rowOff>
    </xdr:from>
    <xdr:ext cx="762000" cy="259045"/>
    <xdr:sp macro="" textlink="">
      <xdr:nvSpPr>
        <xdr:cNvPr id="328" name="テキスト ボックス 327"/>
        <xdr:cNvSpPr txBox="1"/>
      </xdr:nvSpPr>
      <xdr:spPr>
        <a:xfrm>
          <a:off x="14909800" y="10433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55965</xdr:rowOff>
    </xdr:from>
    <xdr:to>
      <xdr:col>68</xdr:col>
      <xdr:colOff>152400</xdr:colOff>
      <xdr:row>60</xdr:row>
      <xdr:rowOff>62600</xdr:rowOff>
    </xdr:to>
    <xdr:cxnSp macro="">
      <xdr:nvCxnSpPr>
        <xdr:cNvPr id="329" name="直線コネクタ 328"/>
        <xdr:cNvCxnSpPr/>
      </xdr:nvCxnSpPr>
      <xdr:spPr>
        <a:xfrm>
          <a:off x="13512800" y="10342965"/>
          <a:ext cx="889000" cy="6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46990</xdr:rowOff>
    </xdr:from>
    <xdr:to>
      <xdr:col>68</xdr:col>
      <xdr:colOff>203200</xdr:colOff>
      <xdr:row>60</xdr:row>
      <xdr:rowOff>148590</xdr:rowOff>
    </xdr:to>
    <xdr:sp macro="" textlink="">
      <xdr:nvSpPr>
        <xdr:cNvPr id="330" name="フローチャート: 判断 329"/>
        <xdr:cNvSpPr/>
      </xdr:nvSpPr>
      <xdr:spPr>
        <a:xfrm>
          <a:off x="14351000" y="1033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133367</xdr:rowOff>
    </xdr:from>
    <xdr:ext cx="762000" cy="259045"/>
    <xdr:sp macro="" textlink="">
      <xdr:nvSpPr>
        <xdr:cNvPr id="331" name="テキスト ボックス 330"/>
        <xdr:cNvSpPr txBox="1"/>
      </xdr:nvSpPr>
      <xdr:spPr>
        <a:xfrm>
          <a:off x="14020800" y="10420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40556</xdr:rowOff>
    </xdr:from>
    <xdr:to>
      <xdr:col>64</xdr:col>
      <xdr:colOff>152400</xdr:colOff>
      <xdr:row>60</xdr:row>
      <xdr:rowOff>142156</xdr:rowOff>
    </xdr:to>
    <xdr:sp macro="" textlink="">
      <xdr:nvSpPr>
        <xdr:cNvPr id="332" name="フローチャート: 判断 331"/>
        <xdr:cNvSpPr/>
      </xdr:nvSpPr>
      <xdr:spPr>
        <a:xfrm>
          <a:off x="13462000" y="1032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126933</xdr:rowOff>
    </xdr:from>
    <xdr:ext cx="762000" cy="259045"/>
    <xdr:sp macro="" textlink="">
      <xdr:nvSpPr>
        <xdr:cNvPr id="333" name="テキスト ボックス 332"/>
        <xdr:cNvSpPr txBox="1"/>
      </xdr:nvSpPr>
      <xdr:spPr>
        <a:xfrm>
          <a:off x="13131800" y="10413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49403</xdr:rowOff>
    </xdr:from>
    <xdr:to>
      <xdr:col>81</xdr:col>
      <xdr:colOff>95250</xdr:colOff>
      <xdr:row>60</xdr:row>
      <xdr:rowOff>151003</xdr:rowOff>
    </xdr:to>
    <xdr:sp macro="" textlink="">
      <xdr:nvSpPr>
        <xdr:cNvPr id="339" name="楕円 338"/>
        <xdr:cNvSpPr/>
      </xdr:nvSpPr>
      <xdr:spPr>
        <a:xfrm>
          <a:off x="16967200" y="10336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21480</xdr:rowOff>
    </xdr:from>
    <xdr:ext cx="762000" cy="259045"/>
    <xdr:sp macro="" textlink="">
      <xdr:nvSpPr>
        <xdr:cNvPr id="340" name="定員管理の状況該当値テキスト"/>
        <xdr:cNvSpPr txBox="1"/>
      </xdr:nvSpPr>
      <xdr:spPr>
        <a:xfrm>
          <a:off x="17106900" y="103084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26480</xdr:rowOff>
    </xdr:from>
    <xdr:to>
      <xdr:col>77</xdr:col>
      <xdr:colOff>95250</xdr:colOff>
      <xdr:row>60</xdr:row>
      <xdr:rowOff>128080</xdr:rowOff>
    </xdr:to>
    <xdr:sp macro="" textlink="">
      <xdr:nvSpPr>
        <xdr:cNvPr id="341" name="楕円 340"/>
        <xdr:cNvSpPr/>
      </xdr:nvSpPr>
      <xdr:spPr>
        <a:xfrm>
          <a:off x="16129000" y="10313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138257</xdr:rowOff>
    </xdr:from>
    <xdr:ext cx="736600" cy="259045"/>
    <xdr:sp macro="" textlink="">
      <xdr:nvSpPr>
        <xdr:cNvPr id="342" name="テキスト ボックス 341"/>
        <xdr:cNvSpPr txBox="1"/>
      </xdr:nvSpPr>
      <xdr:spPr>
        <a:xfrm>
          <a:off x="15798800" y="10082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14415</xdr:rowOff>
    </xdr:from>
    <xdr:to>
      <xdr:col>73</xdr:col>
      <xdr:colOff>44450</xdr:colOff>
      <xdr:row>60</xdr:row>
      <xdr:rowOff>116015</xdr:rowOff>
    </xdr:to>
    <xdr:sp macro="" textlink="">
      <xdr:nvSpPr>
        <xdr:cNvPr id="343" name="楕円 342"/>
        <xdr:cNvSpPr/>
      </xdr:nvSpPr>
      <xdr:spPr>
        <a:xfrm>
          <a:off x="15240000" y="1030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126192</xdr:rowOff>
    </xdr:from>
    <xdr:ext cx="762000" cy="259045"/>
    <xdr:sp macro="" textlink="">
      <xdr:nvSpPr>
        <xdr:cNvPr id="344" name="テキスト ボックス 343"/>
        <xdr:cNvSpPr txBox="1"/>
      </xdr:nvSpPr>
      <xdr:spPr>
        <a:xfrm>
          <a:off x="14909800" y="10070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11800</xdr:rowOff>
    </xdr:from>
    <xdr:to>
      <xdr:col>68</xdr:col>
      <xdr:colOff>203200</xdr:colOff>
      <xdr:row>60</xdr:row>
      <xdr:rowOff>113400</xdr:rowOff>
    </xdr:to>
    <xdr:sp macro="" textlink="">
      <xdr:nvSpPr>
        <xdr:cNvPr id="345" name="楕円 344"/>
        <xdr:cNvSpPr/>
      </xdr:nvSpPr>
      <xdr:spPr>
        <a:xfrm>
          <a:off x="14351000" y="1029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123577</xdr:rowOff>
    </xdr:from>
    <xdr:ext cx="762000" cy="259045"/>
    <xdr:sp macro="" textlink="">
      <xdr:nvSpPr>
        <xdr:cNvPr id="346" name="テキスト ボックス 345"/>
        <xdr:cNvSpPr txBox="1"/>
      </xdr:nvSpPr>
      <xdr:spPr>
        <a:xfrm>
          <a:off x="14020800" y="1006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5165</xdr:rowOff>
    </xdr:from>
    <xdr:to>
      <xdr:col>64</xdr:col>
      <xdr:colOff>152400</xdr:colOff>
      <xdr:row>60</xdr:row>
      <xdr:rowOff>106765</xdr:rowOff>
    </xdr:to>
    <xdr:sp macro="" textlink="">
      <xdr:nvSpPr>
        <xdr:cNvPr id="347" name="楕円 346"/>
        <xdr:cNvSpPr/>
      </xdr:nvSpPr>
      <xdr:spPr>
        <a:xfrm>
          <a:off x="13462000" y="10292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116942</xdr:rowOff>
    </xdr:from>
    <xdr:ext cx="762000" cy="259045"/>
    <xdr:sp macro="" textlink="">
      <xdr:nvSpPr>
        <xdr:cNvPr id="348" name="テキスト ボックス 347"/>
        <xdr:cNvSpPr txBox="1"/>
      </xdr:nvSpPr>
      <xdr:spPr>
        <a:xfrm>
          <a:off x="13131800" y="10061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baseline="0">
              <a:solidFill>
                <a:schemeClr val="dk1"/>
              </a:solidFill>
              <a:effectLst/>
              <a:latin typeface="ＭＳ 明朝" panose="02020609040205080304" pitchFamily="17" charset="-128"/>
              <a:ea typeface="ＭＳ 明朝" panose="02020609040205080304" pitchFamily="17" charset="-128"/>
              <a:cs typeface="+mn-cs"/>
            </a:rPr>
            <a:t>　</a:t>
          </a:r>
          <a:r>
            <a:rPr kumimoji="1" lang="ja-JP" altLang="ja-JP" sz="1400" baseline="0">
              <a:solidFill>
                <a:schemeClr val="dk1"/>
              </a:solidFill>
              <a:effectLst/>
              <a:latin typeface="ＭＳ 明朝" panose="02020609040205080304" pitchFamily="17" charset="-128"/>
              <a:ea typeface="ＭＳ 明朝" panose="02020609040205080304" pitchFamily="17" charset="-128"/>
              <a:cs typeface="+mn-cs"/>
            </a:rPr>
            <a:t>老朽化による公共施設の建て替え</a:t>
          </a:r>
          <a:r>
            <a:rPr kumimoji="1" lang="ja-JP" altLang="en-US" sz="1400" baseline="0">
              <a:solidFill>
                <a:schemeClr val="dk1"/>
              </a:solidFill>
              <a:effectLst/>
              <a:latin typeface="ＭＳ 明朝" panose="02020609040205080304" pitchFamily="17" charset="-128"/>
              <a:ea typeface="ＭＳ 明朝" panose="02020609040205080304" pitchFamily="17" charset="-128"/>
              <a:cs typeface="+mn-cs"/>
            </a:rPr>
            <a:t>など</a:t>
          </a:r>
          <a:r>
            <a:rPr kumimoji="1" lang="ja-JP" altLang="ja-JP" sz="1400" baseline="0">
              <a:solidFill>
                <a:schemeClr val="dk1"/>
              </a:solidFill>
              <a:effectLst/>
              <a:latin typeface="ＭＳ 明朝" panose="02020609040205080304" pitchFamily="17" charset="-128"/>
              <a:ea typeface="ＭＳ 明朝" panose="02020609040205080304" pitchFamily="17" charset="-128"/>
              <a:cs typeface="+mn-cs"/>
            </a:rPr>
            <a:t>により、普通建設事業費に係る地方債の発行額が増加し、類似団体平均を上回っている。</a:t>
          </a:r>
          <a:endParaRPr lang="ja-JP" altLang="ja-JP" sz="1400">
            <a:effectLst/>
            <a:latin typeface="ＭＳ 明朝" panose="02020609040205080304" pitchFamily="17" charset="-128"/>
            <a:ea typeface="ＭＳ 明朝" panose="02020609040205080304" pitchFamily="17" charset="-128"/>
          </a:endParaRPr>
        </a:p>
        <a:p>
          <a:r>
            <a:rPr kumimoji="1" lang="ja-JP" altLang="ja-JP" sz="1400" baseline="0">
              <a:solidFill>
                <a:schemeClr val="dk1"/>
              </a:solidFill>
              <a:effectLst/>
              <a:latin typeface="ＭＳ 明朝" panose="02020609040205080304" pitchFamily="17" charset="-128"/>
              <a:ea typeface="ＭＳ 明朝" panose="02020609040205080304" pitchFamily="17" charset="-128"/>
              <a:cs typeface="+mn-cs"/>
            </a:rPr>
            <a:t>　今後は緊急度、住民のニーズを的確に把握した事業の選択により、新規発行額の抑制に努める。</a:t>
          </a:r>
          <a:endParaRPr lang="ja-JP" altLang="ja-JP" sz="1400">
            <a:effectLst/>
            <a:latin typeface="ＭＳ 明朝" panose="02020609040205080304" pitchFamily="17" charset="-128"/>
            <a:ea typeface="ＭＳ 明朝" panose="02020609040205080304" pitchFamily="17" charset="-128"/>
          </a:endParaRPr>
        </a:p>
      </xdr:txBody>
    </xdr:sp>
    <xdr:clientData/>
  </xdr:twoCellAnchor>
  <xdr:oneCellAnchor>
    <xdr:from>
      <xdr:col>61</xdr:col>
      <xdr:colOff>6350</xdr:colOff>
      <xdr:row>32</xdr:row>
      <xdr:rowOff>101600</xdr:rowOff>
    </xdr:from>
    <xdr:ext cx="298543" cy="225703"/>
    <xdr:sp macro="" textlink="">
      <xdr:nvSpPr>
        <xdr:cNvPr id="362" name="テキスト ボックス 361"/>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78317</xdr:rowOff>
    </xdr:from>
    <xdr:to>
      <xdr:col>81</xdr:col>
      <xdr:colOff>44450</xdr:colOff>
      <xdr:row>45</xdr:row>
      <xdr:rowOff>154517</xdr:rowOff>
    </xdr:to>
    <xdr:cxnSp macro="">
      <xdr:nvCxnSpPr>
        <xdr:cNvPr id="376" name="直線コネクタ 375"/>
        <xdr:cNvCxnSpPr/>
      </xdr:nvCxnSpPr>
      <xdr:spPr>
        <a:xfrm flipV="1">
          <a:off x="17018000" y="6421967"/>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126594</xdr:rowOff>
    </xdr:from>
    <xdr:ext cx="762000" cy="259045"/>
    <xdr:sp macro="" textlink="">
      <xdr:nvSpPr>
        <xdr:cNvPr id="377" name="公債費負担の状況最小値テキスト"/>
        <xdr:cNvSpPr txBox="1"/>
      </xdr:nvSpPr>
      <xdr:spPr>
        <a:xfrm>
          <a:off x="17106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154517</xdr:rowOff>
    </xdr:from>
    <xdr:to>
      <xdr:col>81</xdr:col>
      <xdr:colOff>133350</xdr:colOff>
      <xdr:row>45</xdr:row>
      <xdr:rowOff>154517</xdr:rowOff>
    </xdr:to>
    <xdr:cxnSp macro="">
      <xdr:nvCxnSpPr>
        <xdr:cNvPr id="378" name="直線コネクタ 377"/>
        <xdr:cNvCxnSpPr/>
      </xdr:nvCxnSpPr>
      <xdr:spPr>
        <a:xfrm>
          <a:off x="16929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164694</xdr:rowOff>
    </xdr:from>
    <xdr:ext cx="762000" cy="259045"/>
    <xdr:sp macro="" textlink="">
      <xdr:nvSpPr>
        <xdr:cNvPr id="379" name="公債費負担の状況最大値テキスト"/>
        <xdr:cNvSpPr txBox="1"/>
      </xdr:nvSpPr>
      <xdr:spPr>
        <a:xfrm>
          <a:off x="17106900" y="6165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78317</xdr:rowOff>
    </xdr:from>
    <xdr:to>
      <xdr:col>81</xdr:col>
      <xdr:colOff>133350</xdr:colOff>
      <xdr:row>37</xdr:row>
      <xdr:rowOff>78317</xdr:rowOff>
    </xdr:to>
    <xdr:cxnSp macro="">
      <xdr:nvCxnSpPr>
        <xdr:cNvPr id="380" name="直線コネクタ 379"/>
        <xdr:cNvCxnSpPr/>
      </xdr:nvCxnSpPr>
      <xdr:spPr>
        <a:xfrm>
          <a:off x="16929100" y="6421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124460</xdr:rowOff>
    </xdr:from>
    <xdr:to>
      <xdr:col>81</xdr:col>
      <xdr:colOff>44450</xdr:colOff>
      <xdr:row>42</xdr:row>
      <xdr:rowOff>33444</xdr:rowOff>
    </xdr:to>
    <xdr:cxnSp macro="">
      <xdr:nvCxnSpPr>
        <xdr:cNvPr id="381" name="直線コネクタ 380"/>
        <xdr:cNvCxnSpPr/>
      </xdr:nvCxnSpPr>
      <xdr:spPr>
        <a:xfrm>
          <a:off x="16179800" y="7153910"/>
          <a:ext cx="8382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33883</xdr:rowOff>
    </xdr:from>
    <xdr:ext cx="762000" cy="259045"/>
    <xdr:sp macro="" textlink="">
      <xdr:nvSpPr>
        <xdr:cNvPr id="382" name="公債費負担の状況平均値テキスト"/>
        <xdr:cNvSpPr txBox="1"/>
      </xdr:nvSpPr>
      <xdr:spPr>
        <a:xfrm>
          <a:off x="17106900" y="689188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17356</xdr:rowOff>
    </xdr:from>
    <xdr:to>
      <xdr:col>81</xdr:col>
      <xdr:colOff>95250</xdr:colOff>
      <xdr:row>41</xdr:row>
      <xdr:rowOff>118956</xdr:rowOff>
    </xdr:to>
    <xdr:sp macro="" textlink="">
      <xdr:nvSpPr>
        <xdr:cNvPr id="383" name="フローチャート: 判断 382"/>
        <xdr:cNvSpPr/>
      </xdr:nvSpPr>
      <xdr:spPr>
        <a:xfrm>
          <a:off x="169672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84244</xdr:rowOff>
    </xdr:from>
    <xdr:to>
      <xdr:col>77</xdr:col>
      <xdr:colOff>44450</xdr:colOff>
      <xdr:row>41</xdr:row>
      <xdr:rowOff>124460</xdr:rowOff>
    </xdr:to>
    <xdr:cxnSp macro="">
      <xdr:nvCxnSpPr>
        <xdr:cNvPr id="384" name="直線コネクタ 383"/>
        <xdr:cNvCxnSpPr/>
      </xdr:nvCxnSpPr>
      <xdr:spPr>
        <a:xfrm>
          <a:off x="15290800" y="7113694"/>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164677</xdr:rowOff>
    </xdr:from>
    <xdr:to>
      <xdr:col>77</xdr:col>
      <xdr:colOff>95250</xdr:colOff>
      <xdr:row>41</xdr:row>
      <xdr:rowOff>94827</xdr:rowOff>
    </xdr:to>
    <xdr:sp macro="" textlink="">
      <xdr:nvSpPr>
        <xdr:cNvPr id="385" name="フローチャート: 判断 384"/>
        <xdr:cNvSpPr/>
      </xdr:nvSpPr>
      <xdr:spPr>
        <a:xfrm>
          <a:off x="16129000" y="702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105004</xdr:rowOff>
    </xdr:from>
    <xdr:ext cx="736600" cy="259045"/>
    <xdr:sp macro="" textlink="">
      <xdr:nvSpPr>
        <xdr:cNvPr id="386" name="テキスト ボックス 385"/>
        <xdr:cNvSpPr txBox="1"/>
      </xdr:nvSpPr>
      <xdr:spPr>
        <a:xfrm>
          <a:off x="15798800" y="67915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44027</xdr:rowOff>
    </xdr:from>
    <xdr:to>
      <xdr:col>72</xdr:col>
      <xdr:colOff>203200</xdr:colOff>
      <xdr:row>41</xdr:row>
      <xdr:rowOff>84244</xdr:rowOff>
    </xdr:to>
    <xdr:cxnSp macro="">
      <xdr:nvCxnSpPr>
        <xdr:cNvPr id="387" name="直線コネクタ 386"/>
        <xdr:cNvCxnSpPr/>
      </xdr:nvCxnSpPr>
      <xdr:spPr>
        <a:xfrm>
          <a:off x="14401800" y="7073477"/>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140546</xdr:rowOff>
    </xdr:from>
    <xdr:to>
      <xdr:col>73</xdr:col>
      <xdr:colOff>44450</xdr:colOff>
      <xdr:row>41</xdr:row>
      <xdr:rowOff>70696</xdr:rowOff>
    </xdr:to>
    <xdr:sp macro="" textlink="">
      <xdr:nvSpPr>
        <xdr:cNvPr id="388" name="フローチャート: 判断 387"/>
        <xdr:cNvSpPr/>
      </xdr:nvSpPr>
      <xdr:spPr>
        <a:xfrm>
          <a:off x="15240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80873</xdr:rowOff>
    </xdr:from>
    <xdr:ext cx="762000" cy="259045"/>
    <xdr:sp macro="" textlink="">
      <xdr:nvSpPr>
        <xdr:cNvPr id="389" name="テキスト ボックス 388"/>
        <xdr:cNvSpPr txBox="1"/>
      </xdr:nvSpPr>
      <xdr:spPr>
        <a:xfrm>
          <a:off x="14909800" y="676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135044</xdr:rowOff>
    </xdr:from>
    <xdr:to>
      <xdr:col>68</xdr:col>
      <xdr:colOff>152400</xdr:colOff>
      <xdr:row>41</xdr:row>
      <xdr:rowOff>44027</xdr:rowOff>
    </xdr:to>
    <xdr:cxnSp macro="">
      <xdr:nvCxnSpPr>
        <xdr:cNvPr id="390" name="直線コネクタ 389"/>
        <xdr:cNvCxnSpPr/>
      </xdr:nvCxnSpPr>
      <xdr:spPr>
        <a:xfrm>
          <a:off x="13512800" y="6993044"/>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140546</xdr:rowOff>
    </xdr:from>
    <xdr:to>
      <xdr:col>68</xdr:col>
      <xdr:colOff>203200</xdr:colOff>
      <xdr:row>41</xdr:row>
      <xdr:rowOff>70696</xdr:rowOff>
    </xdr:to>
    <xdr:sp macro="" textlink="">
      <xdr:nvSpPr>
        <xdr:cNvPr id="391" name="フローチャート: 判断 390"/>
        <xdr:cNvSpPr/>
      </xdr:nvSpPr>
      <xdr:spPr>
        <a:xfrm>
          <a:off x="14351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80873</xdr:rowOff>
    </xdr:from>
    <xdr:ext cx="762000" cy="259045"/>
    <xdr:sp macro="" textlink="">
      <xdr:nvSpPr>
        <xdr:cNvPr id="392" name="テキスト ボックス 391"/>
        <xdr:cNvSpPr txBox="1"/>
      </xdr:nvSpPr>
      <xdr:spPr>
        <a:xfrm>
          <a:off x="14020800" y="676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100330</xdr:rowOff>
    </xdr:from>
    <xdr:to>
      <xdr:col>64</xdr:col>
      <xdr:colOff>152400</xdr:colOff>
      <xdr:row>41</xdr:row>
      <xdr:rowOff>30480</xdr:rowOff>
    </xdr:to>
    <xdr:sp macro="" textlink="">
      <xdr:nvSpPr>
        <xdr:cNvPr id="393" name="フローチャート: 判断 392"/>
        <xdr:cNvSpPr/>
      </xdr:nvSpPr>
      <xdr:spPr>
        <a:xfrm>
          <a:off x="13462000" y="695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15257</xdr:rowOff>
    </xdr:from>
    <xdr:ext cx="762000" cy="259045"/>
    <xdr:sp macro="" textlink="">
      <xdr:nvSpPr>
        <xdr:cNvPr id="394" name="テキスト ボックス 393"/>
        <xdr:cNvSpPr txBox="1"/>
      </xdr:nvSpPr>
      <xdr:spPr>
        <a:xfrm>
          <a:off x="13131800" y="7044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154094</xdr:rowOff>
    </xdr:from>
    <xdr:to>
      <xdr:col>81</xdr:col>
      <xdr:colOff>95250</xdr:colOff>
      <xdr:row>42</xdr:row>
      <xdr:rowOff>84244</xdr:rowOff>
    </xdr:to>
    <xdr:sp macro="" textlink="">
      <xdr:nvSpPr>
        <xdr:cNvPr id="400" name="楕円 399"/>
        <xdr:cNvSpPr/>
      </xdr:nvSpPr>
      <xdr:spPr>
        <a:xfrm>
          <a:off x="16967200" y="7183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126171</xdr:rowOff>
    </xdr:from>
    <xdr:ext cx="762000" cy="259045"/>
    <xdr:sp macro="" textlink="">
      <xdr:nvSpPr>
        <xdr:cNvPr id="401" name="公債費負担の状況該当値テキスト"/>
        <xdr:cNvSpPr txBox="1"/>
      </xdr:nvSpPr>
      <xdr:spPr>
        <a:xfrm>
          <a:off x="17106900" y="7155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73660</xdr:rowOff>
    </xdr:from>
    <xdr:to>
      <xdr:col>77</xdr:col>
      <xdr:colOff>95250</xdr:colOff>
      <xdr:row>42</xdr:row>
      <xdr:rowOff>3810</xdr:rowOff>
    </xdr:to>
    <xdr:sp macro="" textlink="">
      <xdr:nvSpPr>
        <xdr:cNvPr id="402" name="楕円 401"/>
        <xdr:cNvSpPr/>
      </xdr:nvSpPr>
      <xdr:spPr>
        <a:xfrm>
          <a:off x="16129000" y="710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160037</xdr:rowOff>
    </xdr:from>
    <xdr:ext cx="736600" cy="259045"/>
    <xdr:sp macro="" textlink="">
      <xdr:nvSpPr>
        <xdr:cNvPr id="403" name="テキスト ボックス 402"/>
        <xdr:cNvSpPr txBox="1"/>
      </xdr:nvSpPr>
      <xdr:spPr>
        <a:xfrm>
          <a:off x="15798800" y="71894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33444</xdr:rowOff>
    </xdr:from>
    <xdr:to>
      <xdr:col>73</xdr:col>
      <xdr:colOff>44450</xdr:colOff>
      <xdr:row>41</xdr:row>
      <xdr:rowOff>135044</xdr:rowOff>
    </xdr:to>
    <xdr:sp macro="" textlink="">
      <xdr:nvSpPr>
        <xdr:cNvPr id="404" name="楕円 403"/>
        <xdr:cNvSpPr/>
      </xdr:nvSpPr>
      <xdr:spPr>
        <a:xfrm>
          <a:off x="15240000" y="706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119821</xdr:rowOff>
    </xdr:from>
    <xdr:ext cx="762000" cy="259045"/>
    <xdr:sp macro="" textlink="">
      <xdr:nvSpPr>
        <xdr:cNvPr id="405" name="テキスト ボックス 404"/>
        <xdr:cNvSpPr txBox="1"/>
      </xdr:nvSpPr>
      <xdr:spPr>
        <a:xfrm>
          <a:off x="14909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164677</xdr:rowOff>
    </xdr:from>
    <xdr:to>
      <xdr:col>68</xdr:col>
      <xdr:colOff>203200</xdr:colOff>
      <xdr:row>41</xdr:row>
      <xdr:rowOff>94827</xdr:rowOff>
    </xdr:to>
    <xdr:sp macro="" textlink="">
      <xdr:nvSpPr>
        <xdr:cNvPr id="406" name="楕円 405"/>
        <xdr:cNvSpPr/>
      </xdr:nvSpPr>
      <xdr:spPr>
        <a:xfrm>
          <a:off x="14351000" y="7022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79604</xdr:rowOff>
    </xdr:from>
    <xdr:ext cx="762000" cy="259045"/>
    <xdr:sp macro="" textlink="">
      <xdr:nvSpPr>
        <xdr:cNvPr id="407" name="テキスト ボックス 406"/>
        <xdr:cNvSpPr txBox="1"/>
      </xdr:nvSpPr>
      <xdr:spPr>
        <a:xfrm>
          <a:off x="14020800" y="7109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84244</xdr:rowOff>
    </xdr:from>
    <xdr:to>
      <xdr:col>64</xdr:col>
      <xdr:colOff>152400</xdr:colOff>
      <xdr:row>41</xdr:row>
      <xdr:rowOff>14394</xdr:rowOff>
    </xdr:to>
    <xdr:sp macro="" textlink="">
      <xdr:nvSpPr>
        <xdr:cNvPr id="408" name="楕円 407"/>
        <xdr:cNvSpPr/>
      </xdr:nvSpPr>
      <xdr:spPr>
        <a:xfrm>
          <a:off x="13462000" y="6942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24571</xdr:rowOff>
    </xdr:from>
    <xdr:ext cx="762000" cy="259045"/>
    <xdr:sp macro="" textlink="">
      <xdr:nvSpPr>
        <xdr:cNvPr id="409" name="テキスト ボックス 408"/>
        <xdr:cNvSpPr txBox="1"/>
      </xdr:nvSpPr>
      <xdr:spPr>
        <a:xfrm>
          <a:off x="13131800" y="6711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baseline="0">
              <a:solidFill>
                <a:schemeClr val="dk1"/>
              </a:solidFill>
              <a:effectLst/>
              <a:latin typeface="ＭＳ 明朝" panose="02020609040205080304" pitchFamily="17" charset="-128"/>
              <a:ea typeface="ＭＳ 明朝" panose="02020609040205080304" pitchFamily="17" charset="-128"/>
              <a:cs typeface="+mn-cs"/>
            </a:rPr>
            <a:t>　主な要因として、過去の基金の積立てにより充当可能基金の積立額が十分あるためである。</a:t>
          </a:r>
          <a:endParaRPr lang="ja-JP" altLang="ja-JP" sz="1400">
            <a:effectLst/>
            <a:latin typeface="ＭＳ 明朝" panose="02020609040205080304" pitchFamily="17" charset="-128"/>
            <a:ea typeface="ＭＳ 明朝" panose="02020609040205080304" pitchFamily="17" charset="-128"/>
          </a:endParaRPr>
        </a:p>
        <a:p>
          <a:r>
            <a:rPr kumimoji="1" lang="ja-JP" altLang="ja-JP" sz="1400" baseline="0">
              <a:solidFill>
                <a:schemeClr val="dk1"/>
              </a:solidFill>
              <a:effectLst/>
              <a:latin typeface="ＭＳ 明朝" panose="02020609040205080304" pitchFamily="17" charset="-128"/>
              <a:ea typeface="ＭＳ 明朝" panose="02020609040205080304" pitchFamily="17" charset="-128"/>
              <a:cs typeface="+mn-cs"/>
            </a:rPr>
            <a:t>　今後も、後世への負担を制限するよう、新規事業の実施等については、十分に精査し、更なる財政健全化に努める。</a:t>
          </a:r>
          <a:endParaRPr lang="ja-JP" altLang="ja-JP" sz="1400">
            <a:effectLst/>
            <a:latin typeface="ＭＳ 明朝" panose="02020609040205080304" pitchFamily="17" charset="-128"/>
            <a:ea typeface="ＭＳ 明朝" panose="02020609040205080304" pitchFamily="17"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5533</xdr:rowOff>
    </xdr:to>
    <xdr:cxnSp macro="">
      <xdr:nvCxnSpPr>
        <xdr:cNvPr id="440" name="直線コネクタ 439"/>
        <xdr:cNvCxnSpPr/>
      </xdr:nvCxnSpPr>
      <xdr:spPr>
        <a:xfrm flipV="1">
          <a:off x="17018000" y="2313214"/>
          <a:ext cx="0" cy="16356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149060</xdr:rowOff>
    </xdr:from>
    <xdr:ext cx="762000" cy="259045"/>
    <xdr:sp macro="" textlink="">
      <xdr:nvSpPr>
        <xdr:cNvPr id="441" name="将来負担の状況最小値テキスト"/>
        <xdr:cNvSpPr txBox="1"/>
      </xdr:nvSpPr>
      <xdr:spPr>
        <a:xfrm>
          <a:off x="17106900" y="3920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5533</xdr:rowOff>
    </xdr:from>
    <xdr:to>
      <xdr:col>81</xdr:col>
      <xdr:colOff>133350</xdr:colOff>
      <xdr:row>23</xdr:row>
      <xdr:rowOff>5533</xdr:rowOff>
    </xdr:to>
    <xdr:cxnSp macro="">
      <xdr:nvCxnSpPr>
        <xdr:cNvPr id="442" name="直線コネクタ 441"/>
        <xdr:cNvCxnSpPr/>
      </xdr:nvCxnSpPr>
      <xdr:spPr>
        <a:xfrm>
          <a:off x="16929100" y="3948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3" name="将来負担の状況最大値テキスト"/>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5" name="将来負担の状況平均値テキスト"/>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6" name="フローチャート: 判断 445"/>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7" name="フローチャート: 判断 446"/>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8" name="テキスト ボックス 447"/>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49" name="フローチャート: 判断 448"/>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0" name="テキスト ボックス 449"/>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1" name="フローチャート: 判断 450"/>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2" name="テキスト ボックス 451"/>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33564</xdr:rowOff>
    </xdr:from>
    <xdr:to>
      <xdr:col>64</xdr:col>
      <xdr:colOff>152400</xdr:colOff>
      <xdr:row>13</xdr:row>
      <xdr:rowOff>135164</xdr:rowOff>
    </xdr:to>
    <xdr:sp macro="" textlink="">
      <xdr:nvSpPr>
        <xdr:cNvPr id="453" name="フローチャート: 判断 452"/>
        <xdr:cNvSpPr/>
      </xdr:nvSpPr>
      <xdr:spPr>
        <a:xfrm>
          <a:off x="13462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145341</xdr:rowOff>
    </xdr:from>
    <xdr:ext cx="762000" cy="259045"/>
    <xdr:sp macro="" textlink="">
      <xdr:nvSpPr>
        <xdr:cNvPr id="454" name="テキスト ボックス 453"/>
        <xdr:cNvSpPr txBox="1"/>
      </xdr:nvSpPr>
      <xdr:spPr>
        <a:xfrm>
          <a:off x="13131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北海道上ノ国町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4,362
4,325
547.72
6,353,601
6,248,319
97,518
3,354,981
8,582,515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ＭＳ 明朝" panose="02020609040205080304" pitchFamily="17" charset="-128"/>
              <a:ea typeface="ＭＳ 明朝" panose="02020609040205080304" pitchFamily="17" charset="-128"/>
              <a:cs typeface="+mn-cs"/>
            </a:rPr>
            <a:t>　前年度より</a:t>
          </a:r>
          <a:r>
            <a:rPr kumimoji="1" lang="ja-JP" altLang="en-US" sz="1400">
              <a:solidFill>
                <a:schemeClr val="dk1"/>
              </a:solidFill>
              <a:effectLst/>
              <a:latin typeface="ＭＳ 明朝" panose="02020609040205080304" pitchFamily="17" charset="-128"/>
              <a:ea typeface="ＭＳ 明朝" panose="02020609040205080304" pitchFamily="17" charset="-128"/>
              <a:cs typeface="+mn-cs"/>
            </a:rPr>
            <a:t>０</a:t>
          </a:r>
          <a:r>
            <a:rPr kumimoji="1" lang="ja-JP" altLang="ja-JP" sz="1400">
              <a:solidFill>
                <a:schemeClr val="dk1"/>
              </a:solidFill>
              <a:effectLst/>
              <a:latin typeface="ＭＳ 明朝" panose="02020609040205080304" pitchFamily="17" charset="-128"/>
              <a:ea typeface="ＭＳ 明朝" panose="02020609040205080304" pitchFamily="17" charset="-128"/>
              <a:cs typeface="+mn-cs"/>
            </a:rPr>
            <a:t>．４％減となったが、類似団体の平均を上回っている。</a:t>
          </a:r>
          <a:endParaRPr lang="ja-JP" altLang="ja-JP" sz="1400">
            <a:effectLst/>
            <a:latin typeface="ＭＳ 明朝" panose="02020609040205080304" pitchFamily="17" charset="-128"/>
            <a:ea typeface="ＭＳ 明朝" panose="02020609040205080304" pitchFamily="17" charset="-128"/>
          </a:endParaRPr>
        </a:p>
        <a:p>
          <a:r>
            <a:rPr kumimoji="1" lang="ja-JP" altLang="ja-JP" sz="1400">
              <a:solidFill>
                <a:schemeClr val="dk1"/>
              </a:solidFill>
              <a:effectLst/>
              <a:latin typeface="ＭＳ 明朝" panose="02020609040205080304" pitchFamily="17" charset="-128"/>
              <a:ea typeface="ＭＳ 明朝" panose="02020609040205080304" pitchFamily="17" charset="-128"/>
              <a:cs typeface="+mn-cs"/>
            </a:rPr>
            <a:t>　今後も定員適正化計画に基づき、適正な定員管理と人件費関係経費全体についても抑制に努める。</a:t>
          </a:r>
          <a:endParaRPr lang="ja-JP" altLang="ja-JP" sz="1400">
            <a:effectLst/>
            <a:latin typeface="ＭＳ 明朝" panose="02020609040205080304" pitchFamily="17" charset="-128"/>
            <a:ea typeface="ＭＳ 明朝" panose="02020609040205080304" pitchFamily="17"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88900</xdr:rowOff>
    </xdr:from>
    <xdr:to>
      <xdr:col>24</xdr:col>
      <xdr:colOff>25400</xdr:colOff>
      <xdr:row>40</xdr:row>
      <xdr:rowOff>50800</xdr:rowOff>
    </xdr:to>
    <xdr:cxnSp macro="">
      <xdr:nvCxnSpPr>
        <xdr:cNvPr id="61" name="直線コネクタ 60"/>
        <xdr:cNvCxnSpPr/>
      </xdr:nvCxnSpPr>
      <xdr:spPr>
        <a:xfrm flipV="1">
          <a:off x="4826000" y="5575300"/>
          <a:ext cx="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22877</xdr:rowOff>
    </xdr:from>
    <xdr:ext cx="762000" cy="259045"/>
    <xdr:sp macro="" textlink="">
      <xdr:nvSpPr>
        <xdr:cNvPr id="62" name="人件費最小値テキスト"/>
        <xdr:cNvSpPr txBox="1"/>
      </xdr:nvSpPr>
      <xdr:spPr>
        <a:xfrm>
          <a:off x="49149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50800</xdr:rowOff>
    </xdr:from>
    <xdr:to>
      <xdr:col>24</xdr:col>
      <xdr:colOff>114300</xdr:colOff>
      <xdr:row>40</xdr:row>
      <xdr:rowOff>50800</xdr:rowOff>
    </xdr:to>
    <xdr:cxnSp macro="">
      <xdr:nvCxnSpPr>
        <xdr:cNvPr id="63" name="直線コネクタ 62"/>
        <xdr:cNvCxnSpPr/>
      </xdr:nvCxnSpPr>
      <xdr:spPr>
        <a:xfrm>
          <a:off x="4737100" y="690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3827</xdr:rowOff>
    </xdr:from>
    <xdr:ext cx="762000" cy="259045"/>
    <xdr:sp macro="" textlink="">
      <xdr:nvSpPr>
        <xdr:cNvPr id="64" name="人件費最大値テキスト"/>
        <xdr:cNvSpPr txBox="1"/>
      </xdr:nvSpPr>
      <xdr:spPr>
        <a:xfrm>
          <a:off x="4914900" y="531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88900</xdr:rowOff>
    </xdr:from>
    <xdr:to>
      <xdr:col>24</xdr:col>
      <xdr:colOff>114300</xdr:colOff>
      <xdr:row>32</xdr:row>
      <xdr:rowOff>88900</xdr:rowOff>
    </xdr:to>
    <xdr:cxnSp macro="">
      <xdr:nvCxnSpPr>
        <xdr:cNvPr id="65" name="直線コネクタ 64"/>
        <xdr:cNvCxnSpPr/>
      </xdr:nvCxnSpPr>
      <xdr:spPr>
        <a:xfrm>
          <a:off x="4737100" y="5575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119380</xdr:rowOff>
    </xdr:from>
    <xdr:to>
      <xdr:col>24</xdr:col>
      <xdr:colOff>25400</xdr:colOff>
      <xdr:row>36</xdr:row>
      <xdr:rowOff>149860</xdr:rowOff>
    </xdr:to>
    <xdr:cxnSp macro="">
      <xdr:nvCxnSpPr>
        <xdr:cNvPr id="66" name="直線コネクタ 65"/>
        <xdr:cNvCxnSpPr/>
      </xdr:nvCxnSpPr>
      <xdr:spPr>
        <a:xfrm flipV="1">
          <a:off x="3987800" y="629158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69867</xdr:rowOff>
    </xdr:from>
    <xdr:ext cx="762000" cy="259045"/>
    <xdr:sp macro="" textlink="">
      <xdr:nvSpPr>
        <xdr:cNvPr id="67" name="人件費平均値テキスト"/>
        <xdr:cNvSpPr txBox="1"/>
      </xdr:nvSpPr>
      <xdr:spPr>
        <a:xfrm>
          <a:off x="4914900" y="6070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53340</xdr:rowOff>
    </xdr:from>
    <xdr:to>
      <xdr:col>24</xdr:col>
      <xdr:colOff>76200</xdr:colOff>
      <xdr:row>36</xdr:row>
      <xdr:rowOff>154940</xdr:rowOff>
    </xdr:to>
    <xdr:sp macro="" textlink="">
      <xdr:nvSpPr>
        <xdr:cNvPr id="68" name="フローチャート: 判断 67"/>
        <xdr:cNvSpPr/>
      </xdr:nvSpPr>
      <xdr:spPr>
        <a:xfrm>
          <a:off x="47752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149860</xdr:rowOff>
    </xdr:from>
    <xdr:to>
      <xdr:col>19</xdr:col>
      <xdr:colOff>187325</xdr:colOff>
      <xdr:row>37</xdr:row>
      <xdr:rowOff>85090</xdr:rowOff>
    </xdr:to>
    <xdr:cxnSp macro="">
      <xdr:nvCxnSpPr>
        <xdr:cNvPr id="69" name="直線コネクタ 68"/>
        <xdr:cNvCxnSpPr/>
      </xdr:nvCxnSpPr>
      <xdr:spPr>
        <a:xfrm flipV="1">
          <a:off x="3098800" y="632206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38100</xdr:rowOff>
    </xdr:from>
    <xdr:to>
      <xdr:col>20</xdr:col>
      <xdr:colOff>38100</xdr:colOff>
      <xdr:row>36</xdr:row>
      <xdr:rowOff>139700</xdr:rowOff>
    </xdr:to>
    <xdr:sp macro="" textlink="">
      <xdr:nvSpPr>
        <xdr:cNvPr id="70" name="フローチャート: 判断 69"/>
        <xdr:cNvSpPr/>
      </xdr:nvSpPr>
      <xdr:spPr>
        <a:xfrm>
          <a:off x="39370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149877</xdr:rowOff>
    </xdr:from>
    <xdr:ext cx="736600" cy="259045"/>
    <xdr:sp macro="" textlink="">
      <xdr:nvSpPr>
        <xdr:cNvPr id="71" name="テキスト ボックス 70"/>
        <xdr:cNvSpPr txBox="1"/>
      </xdr:nvSpPr>
      <xdr:spPr>
        <a:xfrm>
          <a:off x="3606800" y="597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127000</xdr:rowOff>
    </xdr:from>
    <xdr:to>
      <xdr:col>15</xdr:col>
      <xdr:colOff>98425</xdr:colOff>
      <xdr:row>37</xdr:row>
      <xdr:rowOff>85090</xdr:rowOff>
    </xdr:to>
    <xdr:cxnSp macro="">
      <xdr:nvCxnSpPr>
        <xdr:cNvPr id="72" name="直線コネクタ 71"/>
        <xdr:cNvCxnSpPr/>
      </xdr:nvCxnSpPr>
      <xdr:spPr>
        <a:xfrm>
          <a:off x="2209800" y="629920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160020</xdr:rowOff>
    </xdr:from>
    <xdr:to>
      <xdr:col>15</xdr:col>
      <xdr:colOff>149225</xdr:colOff>
      <xdr:row>37</xdr:row>
      <xdr:rowOff>90170</xdr:rowOff>
    </xdr:to>
    <xdr:sp macro="" textlink="">
      <xdr:nvSpPr>
        <xdr:cNvPr id="73" name="フローチャート: 判断 72"/>
        <xdr:cNvSpPr/>
      </xdr:nvSpPr>
      <xdr:spPr>
        <a:xfrm>
          <a:off x="3048000" y="633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100347</xdr:rowOff>
    </xdr:from>
    <xdr:ext cx="762000" cy="259045"/>
    <xdr:sp macro="" textlink="">
      <xdr:nvSpPr>
        <xdr:cNvPr id="74" name="テキスト ボックス 73"/>
        <xdr:cNvSpPr txBox="1"/>
      </xdr:nvSpPr>
      <xdr:spPr>
        <a:xfrm>
          <a:off x="2717800" y="610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111760</xdr:rowOff>
    </xdr:from>
    <xdr:to>
      <xdr:col>11</xdr:col>
      <xdr:colOff>9525</xdr:colOff>
      <xdr:row>36</xdr:row>
      <xdr:rowOff>127000</xdr:rowOff>
    </xdr:to>
    <xdr:cxnSp macro="">
      <xdr:nvCxnSpPr>
        <xdr:cNvPr id="75" name="直線コネクタ 74"/>
        <xdr:cNvCxnSpPr/>
      </xdr:nvCxnSpPr>
      <xdr:spPr>
        <a:xfrm>
          <a:off x="1320800" y="62839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16527</xdr:rowOff>
    </xdr:from>
    <xdr:ext cx="762000" cy="259045"/>
    <xdr:sp macro="" textlink="">
      <xdr:nvSpPr>
        <xdr:cNvPr id="77" name="テキスト ボックス 76"/>
        <xdr:cNvSpPr txBox="1"/>
      </xdr:nvSpPr>
      <xdr:spPr>
        <a:xfrm>
          <a:off x="1828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83820</xdr:rowOff>
    </xdr:from>
    <xdr:to>
      <xdr:col>6</xdr:col>
      <xdr:colOff>171450</xdr:colOff>
      <xdr:row>37</xdr:row>
      <xdr:rowOff>13970</xdr:rowOff>
    </xdr:to>
    <xdr:sp macro="" textlink="">
      <xdr:nvSpPr>
        <xdr:cNvPr id="78" name="フローチャート: 判断 77"/>
        <xdr:cNvSpPr/>
      </xdr:nvSpPr>
      <xdr:spPr>
        <a:xfrm>
          <a:off x="1270000" y="625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170197</xdr:rowOff>
    </xdr:from>
    <xdr:ext cx="762000" cy="259045"/>
    <xdr:sp macro="" textlink="">
      <xdr:nvSpPr>
        <xdr:cNvPr id="79" name="テキスト ボックス 78"/>
        <xdr:cNvSpPr txBox="1"/>
      </xdr:nvSpPr>
      <xdr:spPr>
        <a:xfrm>
          <a:off x="939800" y="634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68580</xdr:rowOff>
    </xdr:from>
    <xdr:to>
      <xdr:col>24</xdr:col>
      <xdr:colOff>76200</xdr:colOff>
      <xdr:row>36</xdr:row>
      <xdr:rowOff>170180</xdr:rowOff>
    </xdr:to>
    <xdr:sp macro="" textlink="">
      <xdr:nvSpPr>
        <xdr:cNvPr id="85" name="楕円 84"/>
        <xdr:cNvSpPr/>
      </xdr:nvSpPr>
      <xdr:spPr>
        <a:xfrm>
          <a:off x="4775200" y="624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40657</xdr:rowOff>
    </xdr:from>
    <xdr:ext cx="762000" cy="259045"/>
    <xdr:sp macro="" textlink="">
      <xdr:nvSpPr>
        <xdr:cNvPr id="86" name="人件費該当値テキスト"/>
        <xdr:cNvSpPr txBox="1"/>
      </xdr:nvSpPr>
      <xdr:spPr>
        <a:xfrm>
          <a:off x="4914900" y="621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99060</xdr:rowOff>
    </xdr:from>
    <xdr:to>
      <xdr:col>20</xdr:col>
      <xdr:colOff>38100</xdr:colOff>
      <xdr:row>37</xdr:row>
      <xdr:rowOff>29210</xdr:rowOff>
    </xdr:to>
    <xdr:sp macro="" textlink="">
      <xdr:nvSpPr>
        <xdr:cNvPr id="87" name="楕円 86"/>
        <xdr:cNvSpPr/>
      </xdr:nvSpPr>
      <xdr:spPr>
        <a:xfrm>
          <a:off x="3937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13987</xdr:rowOff>
    </xdr:from>
    <xdr:ext cx="736600" cy="259045"/>
    <xdr:sp macro="" textlink="">
      <xdr:nvSpPr>
        <xdr:cNvPr id="88" name="テキスト ボックス 87"/>
        <xdr:cNvSpPr txBox="1"/>
      </xdr:nvSpPr>
      <xdr:spPr>
        <a:xfrm>
          <a:off x="3606800" y="635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34290</xdr:rowOff>
    </xdr:from>
    <xdr:to>
      <xdr:col>15</xdr:col>
      <xdr:colOff>149225</xdr:colOff>
      <xdr:row>37</xdr:row>
      <xdr:rowOff>135890</xdr:rowOff>
    </xdr:to>
    <xdr:sp macro="" textlink="">
      <xdr:nvSpPr>
        <xdr:cNvPr id="89" name="楕円 88"/>
        <xdr:cNvSpPr/>
      </xdr:nvSpPr>
      <xdr:spPr>
        <a:xfrm>
          <a:off x="3048000" y="637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120667</xdr:rowOff>
    </xdr:from>
    <xdr:ext cx="762000" cy="259045"/>
    <xdr:sp macro="" textlink="">
      <xdr:nvSpPr>
        <xdr:cNvPr id="90" name="テキスト ボックス 89"/>
        <xdr:cNvSpPr txBox="1"/>
      </xdr:nvSpPr>
      <xdr:spPr>
        <a:xfrm>
          <a:off x="2717800" y="646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76200</xdr:rowOff>
    </xdr:from>
    <xdr:to>
      <xdr:col>11</xdr:col>
      <xdr:colOff>60325</xdr:colOff>
      <xdr:row>37</xdr:row>
      <xdr:rowOff>6350</xdr:rowOff>
    </xdr:to>
    <xdr:sp macro="" textlink="">
      <xdr:nvSpPr>
        <xdr:cNvPr id="91" name="楕円 90"/>
        <xdr:cNvSpPr/>
      </xdr:nvSpPr>
      <xdr:spPr>
        <a:xfrm>
          <a:off x="2159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92" name="テキスト ボックス 91"/>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60960</xdr:rowOff>
    </xdr:from>
    <xdr:to>
      <xdr:col>6</xdr:col>
      <xdr:colOff>171450</xdr:colOff>
      <xdr:row>36</xdr:row>
      <xdr:rowOff>162560</xdr:rowOff>
    </xdr:to>
    <xdr:sp macro="" textlink="">
      <xdr:nvSpPr>
        <xdr:cNvPr id="93" name="楕円 92"/>
        <xdr:cNvSpPr/>
      </xdr:nvSpPr>
      <xdr:spPr>
        <a:xfrm>
          <a:off x="1270000" y="623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1287</xdr:rowOff>
    </xdr:from>
    <xdr:ext cx="762000" cy="259045"/>
    <xdr:sp macro="" textlink="">
      <xdr:nvSpPr>
        <xdr:cNvPr id="94" name="テキスト ボックス 93"/>
        <xdr:cNvSpPr txBox="1"/>
      </xdr:nvSpPr>
      <xdr:spPr>
        <a:xfrm>
          <a:off x="939800" y="600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ＭＳ 明朝" panose="02020609040205080304" pitchFamily="17" charset="-128"/>
              <a:ea typeface="ＭＳ 明朝" panose="02020609040205080304" pitchFamily="17" charset="-128"/>
              <a:cs typeface="+mn-cs"/>
            </a:rPr>
            <a:t>　前年度より</a:t>
          </a:r>
          <a:r>
            <a:rPr kumimoji="1" lang="ja-JP" altLang="en-US" sz="1400">
              <a:solidFill>
                <a:schemeClr val="dk1"/>
              </a:solidFill>
              <a:effectLst/>
              <a:latin typeface="ＭＳ 明朝" panose="02020609040205080304" pitchFamily="17" charset="-128"/>
              <a:ea typeface="ＭＳ 明朝" panose="02020609040205080304" pitchFamily="17" charset="-128"/>
              <a:cs typeface="+mn-cs"/>
            </a:rPr>
            <a:t>０</a:t>
          </a:r>
          <a:r>
            <a:rPr kumimoji="1" lang="ja-JP" altLang="ja-JP" sz="1400">
              <a:solidFill>
                <a:schemeClr val="dk1"/>
              </a:solidFill>
              <a:effectLst/>
              <a:latin typeface="ＭＳ 明朝" panose="02020609040205080304" pitchFamily="17" charset="-128"/>
              <a:ea typeface="ＭＳ 明朝" panose="02020609040205080304" pitchFamily="17" charset="-128"/>
              <a:cs typeface="+mn-cs"/>
            </a:rPr>
            <a:t>．</a:t>
          </a:r>
          <a:r>
            <a:rPr kumimoji="1" lang="ja-JP" altLang="en-US" sz="1400">
              <a:solidFill>
                <a:schemeClr val="dk1"/>
              </a:solidFill>
              <a:effectLst/>
              <a:latin typeface="ＭＳ 明朝" panose="02020609040205080304" pitchFamily="17" charset="-128"/>
              <a:ea typeface="ＭＳ 明朝" panose="02020609040205080304" pitchFamily="17" charset="-128"/>
              <a:cs typeface="+mn-cs"/>
            </a:rPr>
            <a:t>９</a:t>
          </a:r>
          <a:r>
            <a:rPr kumimoji="1" lang="ja-JP" altLang="ja-JP" sz="1400">
              <a:solidFill>
                <a:schemeClr val="dk1"/>
              </a:solidFill>
              <a:effectLst/>
              <a:latin typeface="ＭＳ 明朝" panose="02020609040205080304" pitchFamily="17" charset="-128"/>
              <a:ea typeface="ＭＳ 明朝" panose="02020609040205080304" pitchFamily="17" charset="-128"/>
              <a:cs typeface="+mn-cs"/>
            </a:rPr>
            <a:t>％</a:t>
          </a:r>
          <a:r>
            <a:rPr kumimoji="1" lang="ja-JP" altLang="en-US" sz="1400">
              <a:solidFill>
                <a:schemeClr val="dk1"/>
              </a:solidFill>
              <a:effectLst/>
              <a:latin typeface="ＭＳ 明朝" panose="02020609040205080304" pitchFamily="17" charset="-128"/>
              <a:ea typeface="ＭＳ 明朝" panose="02020609040205080304" pitchFamily="17" charset="-128"/>
              <a:cs typeface="+mn-cs"/>
            </a:rPr>
            <a:t>増</a:t>
          </a:r>
          <a:r>
            <a:rPr kumimoji="1" lang="ja-JP" altLang="ja-JP" sz="1400">
              <a:solidFill>
                <a:schemeClr val="dk1"/>
              </a:solidFill>
              <a:effectLst/>
              <a:latin typeface="ＭＳ 明朝" panose="02020609040205080304" pitchFamily="17" charset="-128"/>
              <a:ea typeface="ＭＳ 明朝" panose="02020609040205080304" pitchFamily="17" charset="-128"/>
              <a:cs typeface="+mn-cs"/>
            </a:rPr>
            <a:t>とな</a:t>
          </a:r>
          <a:r>
            <a:rPr kumimoji="1" lang="ja-JP" altLang="en-US" sz="1400">
              <a:solidFill>
                <a:schemeClr val="dk1"/>
              </a:solidFill>
              <a:effectLst/>
              <a:latin typeface="ＭＳ 明朝" panose="02020609040205080304" pitchFamily="17" charset="-128"/>
              <a:ea typeface="ＭＳ 明朝" panose="02020609040205080304" pitchFamily="17" charset="-128"/>
              <a:cs typeface="+mn-cs"/>
            </a:rPr>
            <a:t>ったが</a:t>
          </a:r>
          <a:r>
            <a:rPr kumimoji="1" lang="ja-JP" altLang="ja-JP" sz="1400">
              <a:solidFill>
                <a:schemeClr val="dk1"/>
              </a:solidFill>
              <a:effectLst/>
              <a:latin typeface="ＭＳ 明朝" panose="02020609040205080304" pitchFamily="17" charset="-128"/>
              <a:ea typeface="ＭＳ 明朝" panose="02020609040205080304" pitchFamily="17" charset="-128"/>
              <a:cs typeface="+mn-cs"/>
            </a:rPr>
            <a:t>、類似団体平均</a:t>
          </a:r>
          <a:r>
            <a:rPr kumimoji="1" lang="ja-JP" altLang="en-US" sz="1400">
              <a:solidFill>
                <a:schemeClr val="dk1"/>
              </a:solidFill>
              <a:effectLst/>
              <a:latin typeface="ＭＳ 明朝" panose="02020609040205080304" pitchFamily="17" charset="-128"/>
              <a:ea typeface="ＭＳ 明朝" panose="02020609040205080304" pitchFamily="17" charset="-128"/>
              <a:cs typeface="+mn-cs"/>
            </a:rPr>
            <a:t>を下回っている</a:t>
          </a:r>
          <a:r>
            <a:rPr kumimoji="1" lang="ja-JP" altLang="ja-JP" sz="1400">
              <a:solidFill>
                <a:schemeClr val="dk1"/>
              </a:solidFill>
              <a:effectLst/>
              <a:latin typeface="ＭＳ 明朝" panose="02020609040205080304" pitchFamily="17" charset="-128"/>
              <a:ea typeface="ＭＳ 明朝" panose="02020609040205080304" pitchFamily="17" charset="-128"/>
              <a:cs typeface="+mn-cs"/>
            </a:rPr>
            <a:t>。</a:t>
          </a:r>
          <a:endParaRPr lang="ja-JP" altLang="ja-JP" sz="1400">
            <a:effectLst/>
            <a:latin typeface="ＭＳ 明朝" panose="02020609040205080304" pitchFamily="17" charset="-128"/>
            <a:ea typeface="ＭＳ 明朝" panose="02020609040205080304" pitchFamily="17" charset="-128"/>
          </a:endParaRPr>
        </a:p>
        <a:p>
          <a:r>
            <a:rPr kumimoji="1" lang="ja-JP" altLang="ja-JP" sz="1400">
              <a:solidFill>
                <a:schemeClr val="dk1"/>
              </a:solidFill>
              <a:effectLst/>
              <a:latin typeface="ＭＳ 明朝" panose="02020609040205080304" pitchFamily="17" charset="-128"/>
              <a:ea typeface="ＭＳ 明朝" panose="02020609040205080304" pitchFamily="17" charset="-128"/>
              <a:cs typeface="+mn-cs"/>
            </a:rPr>
            <a:t>　今後も物品等の一元管理等により、更なるコスト削減に努める。</a:t>
          </a:r>
          <a:endParaRPr lang="ja-JP" altLang="ja-JP" sz="1400">
            <a:effectLst/>
            <a:latin typeface="ＭＳ 明朝" panose="02020609040205080304" pitchFamily="17" charset="-128"/>
            <a:ea typeface="ＭＳ 明朝" panose="02020609040205080304" pitchFamily="17"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76708</xdr:rowOff>
    </xdr:from>
    <xdr:to>
      <xdr:col>82</xdr:col>
      <xdr:colOff>107950</xdr:colOff>
      <xdr:row>20</xdr:row>
      <xdr:rowOff>81280</xdr:rowOff>
    </xdr:to>
    <xdr:cxnSp macro="">
      <xdr:nvCxnSpPr>
        <xdr:cNvPr id="119" name="直線コネクタ 118"/>
        <xdr:cNvCxnSpPr/>
      </xdr:nvCxnSpPr>
      <xdr:spPr>
        <a:xfrm flipV="1">
          <a:off x="16510000" y="2477008"/>
          <a:ext cx="0" cy="10332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53357</xdr:rowOff>
    </xdr:from>
    <xdr:ext cx="762000" cy="259045"/>
    <xdr:sp macro="" textlink="">
      <xdr:nvSpPr>
        <xdr:cNvPr id="120" name="物件費最小値テキスト"/>
        <xdr:cNvSpPr txBox="1"/>
      </xdr:nvSpPr>
      <xdr:spPr>
        <a:xfrm>
          <a:off x="16598900" y="348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81280</xdr:rowOff>
    </xdr:from>
    <xdr:to>
      <xdr:col>82</xdr:col>
      <xdr:colOff>196850</xdr:colOff>
      <xdr:row>20</xdr:row>
      <xdr:rowOff>81280</xdr:rowOff>
    </xdr:to>
    <xdr:cxnSp macro="">
      <xdr:nvCxnSpPr>
        <xdr:cNvPr id="121" name="直線コネクタ 120"/>
        <xdr:cNvCxnSpPr/>
      </xdr:nvCxnSpPr>
      <xdr:spPr>
        <a:xfrm>
          <a:off x="16421100" y="3510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163085</xdr:rowOff>
    </xdr:from>
    <xdr:ext cx="762000" cy="259045"/>
    <xdr:sp macro="" textlink="">
      <xdr:nvSpPr>
        <xdr:cNvPr id="122" name="物件費最大値テキスト"/>
        <xdr:cNvSpPr txBox="1"/>
      </xdr:nvSpPr>
      <xdr:spPr>
        <a:xfrm>
          <a:off x="16598900" y="2220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76708</xdr:rowOff>
    </xdr:from>
    <xdr:to>
      <xdr:col>82</xdr:col>
      <xdr:colOff>196850</xdr:colOff>
      <xdr:row>14</xdr:row>
      <xdr:rowOff>76708</xdr:rowOff>
    </xdr:to>
    <xdr:cxnSp macro="">
      <xdr:nvCxnSpPr>
        <xdr:cNvPr id="123" name="直線コネクタ 122"/>
        <xdr:cNvCxnSpPr/>
      </xdr:nvCxnSpPr>
      <xdr:spPr>
        <a:xfrm>
          <a:off x="16421100" y="24770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1270</xdr:rowOff>
    </xdr:from>
    <xdr:to>
      <xdr:col>82</xdr:col>
      <xdr:colOff>107950</xdr:colOff>
      <xdr:row>17</xdr:row>
      <xdr:rowOff>42418</xdr:rowOff>
    </xdr:to>
    <xdr:cxnSp macro="">
      <xdr:nvCxnSpPr>
        <xdr:cNvPr id="124" name="直線コネクタ 123"/>
        <xdr:cNvCxnSpPr/>
      </xdr:nvCxnSpPr>
      <xdr:spPr>
        <a:xfrm>
          <a:off x="15671800" y="2915920"/>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162577</xdr:rowOff>
    </xdr:from>
    <xdr:ext cx="762000" cy="259045"/>
    <xdr:sp macro="" textlink="">
      <xdr:nvSpPr>
        <xdr:cNvPr id="125" name="物件費平均値テキスト"/>
        <xdr:cNvSpPr txBox="1"/>
      </xdr:nvSpPr>
      <xdr:spPr>
        <a:xfrm>
          <a:off x="16598900" y="2905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19050</xdr:rowOff>
    </xdr:from>
    <xdr:to>
      <xdr:col>82</xdr:col>
      <xdr:colOff>158750</xdr:colOff>
      <xdr:row>17</xdr:row>
      <xdr:rowOff>120650</xdr:rowOff>
    </xdr:to>
    <xdr:sp macro="" textlink="">
      <xdr:nvSpPr>
        <xdr:cNvPr id="126" name="フローチャート: 判断 125"/>
        <xdr:cNvSpPr/>
      </xdr:nvSpPr>
      <xdr:spPr>
        <a:xfrm>
          <a:off x="16459200" y="29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1270</xdr:rowOff>
    </xdr:from>
    <xdr:to>
      <xdr:col>78</xdr:col>
      <xdr:colOff>69850</xdr:colOff>
      <xdr:row>17</xdr:row>
      <xdr:rowOff>69850</xdr:rowOff>
    </xdr:to>
    <xdr:cxnSp macro="">
      <xdr:nvCxnSpPr>
        <xdr:cNvPr id="127" name="直線コネクタ 126"/>
        <xdr:cNvCxnSpPr/>
      </xdr:nvCxnSpPr>
      <xdr:spPr>
        <a:xfrm flipV="1">
          <a:off x="14782800" y="29159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121920</xdr:rowOff>
    </xdr:from>
    <xdr:to>
      <xdr:col>78</xdr:col>
      <xdr:colOff>120650</xdr:colOff>
      <xdr:row>17</xdr:row>
      <xdr:rowOff>52070</xdr:rowOff>
    </xdr:to>
    <xdr:sp macro="" textlink="">
      <xdr:nvSpPr>
        <xdr:cNvPr id="128" name="フローチャート: 判断 127"/>
        <xdr:cNvSpPr/>
      </xdr:nvSpPr>
      <xdr:spPr>
        <a:xfrm>
          <a:off x="15621000" y="2865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62247</xdr:rowOff>
    </xdr:from>
    <xdr:ext cx="736600" cy="259045"/>
    <xdr:sp macro="" textlink="">
      <xdr:nvSpPr>
        <xdr:cNvPr id="129" name="テキスト ボックス 128"/>
        <xdr:cNvSpPr txBox="1"/>
      </xdr:nvSpPr>
      <xdr:spPr>
        <a:xfrm>
          <a:off x="15290800" y="2633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69850</xdr:rowOff>
    </xdr:from>
    <xdr:to>
      <xdr:col>73</xdr:col>
      <xdr:colOff>180975</xdr:colOff>
      <xdr:row>17</xdr:row>
      <xdr:rowOff>110998</xdr:rowOff>
    </xdr:to>
    <xdr:cxnSp macro="">
      <xdr:nvCxnSpPr>
        <xdr:cNvPr id="130" name="直線コネクタ 129"/>
        <xdr:cNvCxnSpPr/>
      </xdr:nvCxnSpPr>
      <xdr:spPr>
        <a:xfrm flipV="1">
          <a:off x="13893800" y="298450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158496</xdr:rowOff>
    </xdr:from>
    <xdr:to>
      <xdr:col>74</xdr:col>
      <xdr:colOff>31750</xdr:colOff>
      <xdr:row>17</xdr:row>
      <xdr:rowOff>88646</xdr:rowOff>
    </xdr:to>
    <xdr:sp macro="" textlink="">
      <xdr:nvSpPr>
        <xdr:cNvPr id="131" name="フローチャート: 判断 130"/>
        <xdr:cNvSpPr/>
      </xdr:nvSpPr>
      <xdr:spPr>
        <a:xfrm>
          <a:off x="14732000" y="290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98823</xdr:rowOff>
    </xdr:from>
    <xdr:ext cx="762000" cy="259045"/>
    <xdr:sp macro="" textlink="">
      <xdr:nvSpPr>
        <xdr:cNvPr id="132" name="テキスト ボックス 131"/>
        <xdr:cNvSpPr txBox="1"/>
      </xdr:nvSpPr>
      <xdr:spPr>
        <a:xfrm>
          <a:off x="14401800" y="2670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60706</xdr:rowOff>
    </xdr:from>
    <xdr:to>
      <xdr:col>69</xdr:col>
      <xdr:colOff>92075</xdr:colOff>
      <xdr:row>17</xdr:row>
      <xdr:rowOff>110998</xdr:rowOff>
    </xdr:to>
    <xdr:cxnSp macro="">
      <xdr:nvCxnSpPr>
        <xdr:cNvPr id="133" name="直線コネクタ 132"/>
        <xdr:cNvCxnSpPr/>
      </xdr:nvCxnSpPr>
      <xdr:spPr>
        <a:xfrm>
          <a:off x="13004800" y="2975356"/>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64770</xdr:rowOff>
    </xdr:from>
    <xdr:to>
      <xdr:col>69</xdr:col>
      <xdr:colOff>142875</xdr:colOff>
      <xdr:row>17</xdr:row>
      <xdr:rowOff>166370</xdr:rowOff>
    </xdr:to>
    <xdr:sp macro="" textlink="">
      <xdr:nvSpPr>
        <xdr:cNvPr id="134" name="フローチャート: 判断 133"/>
        <xdr:cNvSpPr/>
      </xdr:nvSpPr>
      <xdr:spPr>
        <a:xfrm>
          <a:off x="13843000" y="297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151147</xdr:rowOff>
    </xdr:from>
    <xdr:ext cx="762000" cy="259045"/>
    <xdr:sp macro="" textlink="">
      <xdr:nvSpPr>
        <xdr:cNvPr id="135" name="テキスト ボックス 134"/>
        <xdr:cNvSpPr txBox="1"/>
      </xdr:nvSpPr>
      <xdr:spPr>
        <a:xfrm>
          <a:off x="13512800" y="306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73914</xdr:rowOff>
    </xdr:from>
    <xdr:to>
      <xdr:col>65</xdr:col>
      <xdr:colOff>53975</xdr:colOff>
      <xdr:row>18</xdr:row>
      <xdr:rowOff>4064</xdr:rowOff>
    </xdr:to>
    <xdr:sp macro="" textlink="">
      <xdr:nvSpPr>
        <xdr:cNvPr id="136" name="フローチャート: 判断 135"/>
        <xdr:cNvSpPr/>
      </xdr:nvSpPr>
      <xdr:spPr>
        <a:xfrm>
          <a:off x="12954000" y="2988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160291</xdr:rowOff>
    </xdr:from>
    <xdr:ext cx="762000" cy="259045"/>
    <xdr:sp macro="" textlink="">
      <xdr:nvSpPr>
        <xdr:cNvPr id="137" name="テキスト ボックス 136"/>
        <xdr:cNvSpPr txBox="1"/>
      </xdr:nvSpPr>
      <xdr:spPr>
        <a:xfrm>
          <a:off x="12623800" y="3074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163068</xdr:rowOff>
    </xdr:from>
    <xdr:to>
      <xdr:col>82</xdr:col>
      <xdr:colOff>158750</xdr:colOff>
      <xdr:row>17</xdr:row>
      <xdr:rowOff>93218</xdr:rowOff>
    </xdr:to>
    <xdr:sp macro="" textlink="">
      <xdr:nvSpPr>
        <xdr:cNvPr id="143" name="楕円 142"/>
        <xdr:cNvSpPr/>
      </xdr:nvSpPr>
      <xdr:spPr>
        <a:xfrm>
          <a:off x="16459200" y="2906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8145</xdr:rowOff>
    </xdr:from>
    <xdr:ext cx="762000" cy="259045"/>
    <xdr:sp macro="" textlink="">
      <xdr:nvSpPr>
        <xdr:cNvPr id="144" name="物件費該当値テキスト"/>
        <xdr:cNvSpPr txBox="1"/>
      </xdr:nvSpPr>
      <xdr:spPr>
        <a:xfrm>
          <a:off x="16598900" y="2751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121920</xdr:rowOff>
    </xdr:from>
    <xdr:to>
      <xdr:col>78</xdr:col>
      <xdr:colOff>120650</xdr:colOff>
      <xdr:row>17</xdr:row>
      <xdr:rowOff>52070</xdr:rowOff>
    </xdr:to>
    <xdr:sp macro="" textlink="">
      <xdr:nvSpPr>
        <xdr:cNvPr id="145" name="楕円 144"/>
        <xdr:cNvSpPr/>
      </xdr:nvSpPr>
      <xdr:spPr>
        <a:xfrm>
          <a:off x="15621000" y="286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36847</xdr:rowOff>
    </xdr:from>
    <xdr:ext cx="736600" cy="259045"/>
    <xdr:sp macro="" textlink="">
      <xdr:nvSpPr>
        <xdr:cNvPr id="146" name="テキスト ボックス 145"/>
        <xdr:cNvSpPr txBox="1"/>
      </xdr:nvSpPr>
      <xdr:spPr>
        <a:xfrm>
          <a:off x="15290800" y="2951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19050</xdr:rowOff>
    </xdr:from>
    <xdr:to>
      <xdr:col>74</xdr:col>
      <xdr:colOff>31750</xdr:colOff>
      <xdr:row>17</xdr:row>
      <xdr:rowOff>120650</xdr:rowOff>
    </xdr:to>
    <xdr:sp macro="" textlink="">
      <xdr:nvSpPr>
        <xdr:cNvPr id="147" name="楕円 146"/>
        <xdr:cNvSpPr/>
      </xdr:nvSpPr>
      <xdr:spPr>
        <a:xfrm>
          <a:off x="14732000" y="29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105427</xdr:rowOff>
    </xdr:from>
    <xdr:ext cx="762000" cy="259045"/>
    <xdr:sp macro="" textlink="">
      <xdr:nvSpPr>
        <xdr:cNvPr id="148" name="テキスト ボックス 147"/>
        <xdr:cNvSpPr txBox="1"/>
      </xdr:nvSpPr>
      <xdr:spPr>
        <a:xfrm>
          <a:off x="14401800" y="302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60198</xdr:rowOff>
    </xdr:from>
    <xdr:to>
      <xdr:col>69</xdr:col>
      <xdr:colOff>142875</xdr:colOff>
      <xdr:row>17</xdr:row>
      <xdr:rowOff>161798</xdr:rowOff>
    </xdr:to>
    <xdr:sp macro="" textlink="">
      <xdr:nvSpPr>
        <xdr:cNvPr id="149" name="楕円 148"/>
        <xdr:cNvSpPr/>
      </xdr:nvSpPr>
      <xdr:spPr>
        <a:xfrm>
          <a:off x="13843000" y="2974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525</xdr:rowOff>
    </xdr:from>
    <xdr:ext cx="762000" cy="259045"/>
    <xdr:sp macro="" textlink="">
      <xdr:nvSpPr>
        <xdr:cNvPr id="150" name="テキスト ボックス 149"/>
        <xdr:cNvSpPr txBox="1"/>
      </xdr:nvSpPr>
      <xdr:spPr>
        <a:xfrm>
          <a:off x="13512800" y="2743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9906</xdr:rowOff>
    </xdr:from>
    <xdr:to>
      <xdr:col>65</xdr:col>
      <xdr:colOff>53975</xdr:colOff>
      <xdr:row>17</xdr:row>
      <xdr:rowOff>111506</xdr:rowOff>
    </xdr:to>
    <xdr:sp macro="" textlink="">
      <xdr:nvSpPr>
        <xdr:cNvPr id="151" name="楕円 150"/>
        <xdr:cNvSpPr/>
      </xdr:nvSpPr>
      <xdr:spPr>
        <a:xfrm>
          <a:off x="12954000" y="2924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121683</xdr:rowOff>
    </xdr:from>
    <xdr:ext cx="762000" cy="259045"/>
    <xdr:sp macro="" textlink="">
      <xdr:nvSpPr>
        <xdr:cNvPr id="152" name="テキスト ボックス 151"/>
        <xdr:cNvSpPr txBox="1"/>
      </xdr:nvSpPr>
      <xdr:spPr>
        <a:xfrm>
          <a:off x="12623800" y="2693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ＭＳ 明朝" panose="02020609040205080304" pitchFamily="17" charset="-128"/>
              <a:ea typeface="ＭＳ 明朝" panose="02020609040205080304" pitchFamily="17" charset="-128"/>
              <a:cs typeface="+mn-cs"/>
            </a:rPr>
            <a:t>　今後も、財政を圧迫することのないよう十分精査し、健全な財政運営に努める。</a:t>
          </a:r>
          <a:endParaRPr lang="ja-JP" altLang="ja-JP" sz="1400">
            <a:effectLst/>
            <a:latin typeface="ＭＳ 明朝" panose="02020609040205080304" pitchFamily="17" charset="-128"/>
            <a:ea typeface="ＭＳ 明朝" panose="02020609040205080304" pitchFamily="17" charset="-128"/>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7" name="直線コネクタ 166"/>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8" name="テキスト ボックス 167"/>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9" name="直線コネクタ 168"/>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0" name="テキスト ボックス 169"/>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1" name="直線コネクタ 170"/>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2" name="テキスト ボックス 171"/>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3" name="直線コネクタ 172"/>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4" name="テキスト ボックス 173"/>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5" name="直線コネクタ 174"/>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6" name="テキスト ボックス 175"/>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7" name="直線コネクタ 176"/>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78"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107950</xdr:rowOff>
    </xdr:from>
    <xdr:to>
      <xdr:col>24</xdr:col>
      <xdr:colOff>25400</xdr:colOff>
      <xdr:row>60</xdr:row>
      <xdr:rowOff>146050</xdr:rowOff>
    </xdr:to>
    <xdr:cxnSp macro="">
      <xdr:nvCxnSpPr>
        <xdr:cNvPr id="179" name="直線コネクタ 178"/>
        <xdr:cNvCxnSpPr/>
      </xdr:nvCxnSpPr>
      <xdr:spPr>
        <a:xfrm flipV="1">
          <a:off x="4826000" y="9194800"/>
          <a:ext cx="0" cy="1238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118127</xdr:rowOff>
    </xdr:from>
    <xdr:ext cx="762000" cy="259045"/>
    <xdr:sp macro="" textlink="">
      <xdr:nvSpPr>
        <xdr:cNvPr id="180" name="扶助費最小値テキスト"/>
        <xdr:cNvSpPr txBox="1"/>
      </xdr:nvSpPr>
      <xdr:spPr>
        <a:xfrm>
          <a:off x="4914900" y="1040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146050</xdr:rowOff>
    </xdr:from>
    <xdr:to>
      <xdr:col>24</xdr:col>
      <xdr:colOff>114300</xdr:colOff>
      <xdr:row>60</xdr:row>
      <xdr:rowOff>146050</xdr:rowOff>
    </xdr:to>
    <xdr:cxnSp macro="">
      <xdr:nvCxnSpPr>
        <xdr:cNvPr id="181" name="直線コネクタ 180"/>
        <xdr:cNvCxnSpPr/>
      </xdr:nvCxnSpPr>
      <xdr:spPr>
        <a:xfrm>
          <a:off x="4737100" y="10433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22877</xdr:rowOff>
    </xdr:from>
    <xdr:ext cx="762000" cy="259045"/>
    <xdr:sp macro="" textlink="">
      <xdr:nvSpPr>
        <xdr:cNvPr id="182" name="扶助費最大値テキスト"/>
        <xdr:cNvSpPr txBox="1"/>
      </xdr:nvSpPr>
      <xdr:spPr>
        <a:xfrm>
          <a:off x="4914900" y="893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107950</xdr:rowOff>
    </xdr:from>
    <xdr:to>
      <xdr:col>24</xdr:col>
      <xdr:colOff>114300</xdr:colOff>
      <xdr:row>53</xdr:row>
      <xdr:rowOff>107950</xdr:rowOff>
    </xdr:to>
    <xdr:cxnSp macro="">
      <xdr:nvCxnSpPr>
        <xdr:cNvPr id="183" name="直線コネクタ 182"/>
        <xdr:cNvCxnSpPr/>
      </xdr:nvCxnSpPr>
      <xdr:spPr>
        <a:xfrm>
          <a:off x="4737100" y="919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50800</xdr:rowOff>
    </xdr:from>
    <xdr:to>
      <xdr:col>24</xdr:col>
      <xdr:colOff>25400</xdr:colOff>
      <xdr:row>55</xdr:row>
      <xdr:rowOff>69850</xdr:rowOff>
    </xdr:to>
    <xdr:cxnSp macro="">
      <xdr:nvCxnSpPr>
        <xdr:cNvPr id="184" name="直線コネクタ 183"/>
        <xdr:cNvCxnSpPr/>
      </xdr:nvCxnSpPr>
      <xdr:spPr>
        <a:xfrm>
          <a:off x="3987800" y="948055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105427</xdr:rowOff>
    </xdr:from>
    <xdr:ext cx="762000" cy="259045"/>
    <xdr:sp macro="" textlink="">
      <xdr:nvSpPr>
        <xdr:cNvPr id="185" name="扶助費平均値テキスト"/>
        <xdr:cNvSpPr txBox="1"/>
      </xdr:nvSpPr>
      <xdr:spPr>
        <a:xfrm>
          <a:off x="4914900" y="9535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133350</xdr:rowOff>
    </xdr:from>
    <xdr:to>
      <xdr:col>24</xdr:col>
      <xdr:colOff>76200</xdr:colOff>
      <xdr:row>56</xdr:row>
      <xdr:rowOff>63500</xdr:rowOff>
    </xdr:to>
    <xdr:sp macro="" textlink="">
      <xdr:nvSpPr>
        <xdr:cNvPr id="186" name="フローチャート: 判断 185"/>
        <xdr:cNvSpPr/>
      </xdr:nvSpPr>
      <xdr:spPr>
        <a:xfrm>
          <a:off x="47752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31750</xdr:rowOff>
    </xdr:from>
    <xdr:to>
      <xdr:col>19</xdr:col>
      <xdr:colOff>187325</xdr:colOff>
      <xdr:row>55</xdr:row>
      <xdr:rowOff>50800</xdr:rowOff>
    </xdr:to>
    <xdr:cxnSp macro="">
      <xdr:nvCxnSpPr>
        <xdr:cNvPr id="187" name="直線コネクタ 186"/>
        <xdr:cNvCxnSpPr/>
      </xdr:nvCxnSpPr>
      <xdr:spPr>
        <a:xfrm>
          <a:off x="3098800" y="94615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114300</xdr:rowOff>
    </xdr:from>
    <xdr:to>
      <xdr:col>20</xdr:col>
      <xdr:colOff>38100</xdr:colOff>
      <xdr:row>56</xdr:row>
      <xdr:rowOff>44450</xdr:rowOff>
    </xdr:to>
    <xdr:sp macro="" textlink="">
      <xdr:nvSpPr>
        <xdr:cNvPr id="188" name="フローチャート: 判断 187"/>
        <xdr:cNvSpPr/>
      </xdr:nvSpPr>
      <xdr:spPr>
        <a:xfrm>
          <a:off x="3937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29227</xdr:rowOff>
    </xdr:from>
    <xdr:ext cx="736600" cy="259045"/>
    <xdr:sp macro="" textlink="">
      <xdr:nvSpPr>
        <xdr:cNvPr id="189" name="テキスト ボックス 188"/>
        <xdr:cNvSpPr txBox="1"/>
      </xdr:nvSpPr>
      <xdr:spPr>
        <a:xfrm>
          <a:off x="3606800" y="9630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31750</xdr:rowOff>
    </xdr:from>
    <xdr:to>
      <xdr:col>15</xdr:col>
      <xdr:colOff>98425</xdr:colOff>
      <xdr:row>55</xdr:row>
      <xdr:rowOff>107950</xdr:rowOff>
    </xdr:to>
    <xdr:cxnSp macro="">
      <xdr:nvCxnSpPr>
        <xdr:cNvPr id="190" name="直線コネクタ 189"/>
        <xdr:cNvCxnSpPr/>
      </xdr:nvCxnSpPr>
      <xdr:spPr>
        <a:xfrm flipV="1">
          <a:off x="2209800" y="94615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133350</xdr:rowOff>
    </xdr:from>
    <xdr:to>
      <xdr:col>15</xdr:col>
      <xdr:colOff>149225</xdr:colOff>
      <xdr:row>56</xdr:row>
      <xdr:rowOff>63500</xdr:rowOff>
    </xdr:to>
    <xdr:sp macro="" textlink="">
      <xdr:nvSpPr>
        <xdr:cNvPr id="191" name="フローチャート: 判断 190"/>
        <xdr:cNvSpPr/>
      </xdr:nvSpPr>
      <xdr:spPr>
        <a:xfrm>
          <a:off x="3048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48277</xdr:rowOff>
    </xdr:from>
    <xdr:ext cx="762000" cy="259045"/>
    <xdr:sp macro="" textlink="">
      <xdr:nvSpPr>
        <xdr:cNvPr id="192" name="テキスト ボックス 191"/>
        <xdr:cNvSpPr txBox="1"/>
      </xdr:nvSpPr>
      <xdr:spPr>
        <a:xfrm>
          <a:off x="2717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69850</xdr:rowOff>
    </xdr:from>
    <xdr:to>
      <xdr:col>11</xdr:col>
      <xdr:colOff>9525</xdr:colOff>
      <xdr:row>55</xdr:row>
      <xdr:rowOff>107950</xdr:rowOff>
    </xdr:to>
    <xdr:cxnSp macro="">
      <xdr:nvCxnSpPr>
        <xdr:cNvPr id="193" name="直線コネクタ 192"/>
        <xdr:cNvCxnSpPr/>
      </xdr:nvCxnSpPr>
      <xdr:spPr>
        <a:xfrm>
          <a:off x="1320800" y="94996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38100</xdr:rowOff>
    </xdr:from>
    <xdr:to>
      <xdr:col>11</xdr:col>
      <xdr:colOff>60325</xdr:colOff>
      <xdr:row>56</xdr:row>
      <xdr:rowOff>139700</xdr:rowOff>
    </xdr:to>
    <xdr:sp macro="" textlink="">
      <xdr:nvSpPr>
        <xdr:cNvPr id="194" name="フローチャート: 判断 193"/>
        <xdr:cNvSpPr/>
      </xdr:nvSpPr>
      <xdr:spPr>
        <a:xfrm>
          <a:off x="2159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124477</xdr:rowOff>
    </xdr:from>
    <xdr:ext cx="762000" cy="259045"/>
    <xdr:sp macro="" textlink="">
      <xdr:nvSpPr>
        <xdr:cNvPr id="195" name="テキスト ボックス 194"/>
        <xdr:cNvSpPr txBox="1"/>
      </xdr:nvSpPr>
      <xdr:spPr>
        <a:xfrm>
          <a:off x="1828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19050</xdr:rowOff>
    </xdr:from>
    <xdr:to>
      <xdr:col>6</xdr:col>
      <xdr:colOff>171450</xdr:colOff>
      <xdr:row>56</xdr:row>
      <xdr:rowOff>120650</xdr:rowOff>
    </xdr:to>
    <xdr:sp macro="" textlink="">
      <xdr:nvSpPr>
        <xdr:cNvPr id="196" name="フローチャート: 判断 195"/>
        <xdr:cNvSpPr/>
      </xdr:nvSpPr>
      <xdr:spPr>
        <a:xfrm>
          <a:off x="1270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105427</xdr:rowOff>
    </xdr:from>
    <xdr:ext cx="762000" cy="259045"/>
    <xdr:sp macro="" textlink="">
      <xdr:nvSpPr>
        <xdr:cNvPr id="197" name="テキスト ボックス 196"/>
        <xdr:cNvSpPr txBox="1"/>
      </xdr:nvSpPr>
      <xdr:spPr>
        <a:xfrm>
          <a:off x="939800" y="970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8" name="テキスト ボックス 197"/>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9" name="テキスト ボックス 198"/>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0" name="テキスト ボックス 199"/>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1" name="テキスト ボックス 200"/>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2" name="テキスト ボックス 201"/>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19050</xdr:rowOff>
    </xdr:from>
    <xdr:to>
      <xdr:col>24</xdr:col>
      <xdr:colOff>76200</xdr:colOff>
      <xdr:row>55</xdr:row>
      <xdr:rowOff>120650</xdr:rowOff>
    </xdr:to>
    <xdr:sp macro="" textlink="">
      <xdr:nvSpPr>
        <xdr:cNvPr id="203" name="楕円 202"/>
        <xdr:cNvSpPr/>
      </xdr:nvSpPr>
      <xdr:spPr>
        <a:xfrm>
          <a:off x="47752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35577</xdr:rowOff>
    </xdr:from>
    <xdr:ext cx="762000" cy="259045"/>
    <xdr:sp macro="" textlink="">
      <xdr:nvSpPr>
        <xdr:cNvPr id="204" name="扶助費該当値テキスト"/>
        <xdr:cNvSpPr txBox="1"/>
      </xdr:nvSpPr>
      <xdr:spPr>
        <a:xfrm>
          <a:off x="4914900" y="929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0</xdr:rowOff>
    </xdr:from>
    <xdr:to>
      <xdr:col>20</xdr:col>
      <xdr:colOff>38100</xdr:colOff>
      <xdr:row>55</xdr:row>
      <xdr:rowOff>101600</xdr:rowOff>
    </xdr:to>
    <xdr:sp macro="" textlink="">
      <xdr:nvSpPr>
        <xdr:cNvPr id="205" name="楕円 204"/>
        <xdr:cNvSpPr/>
      </xdr:nvSpPr>
      <xdr:spPr>
        <a:xfrm>
          <a:off x="3937000" y="942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111777</xdr:rowOff>
    </xdr:from>
    <xdr:ext cx="736600" cy="259045"/>
    <xdr:sp macro="" textlink="">
      <xdr:nvSpPr>
        <xdr:cNvPr id="206" name="テキスト ボックス 205"/>
        <xdr:cNvSpPr txBox="1"/>
      </xdr:nvSpPr>
      <xdr:spPr>
        <a:xfrm>
          <a:off x="3606800" y="9198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152400</xdr:rowOff>
    </xdr:from>
    <xdr:to>
      <xdr:col>15</xdr:col>
      <xdr:colOff>149225</xdr:colOff>
      <xdr:row>55</xdr:row>
      <xdr:rowOff>82550</xdr:rowOff>
    </xdr:to>
    <xdr:sp macro="" textlink="">
      <xdr:nvSpPr>
        <xdr:cNvPr id="207" name="楕円 206"/>
        <xdr:cNvSpPr/>
      </xdr:nvSpPr>
      <xdr:spPr>
        <a:xfrm>
          <a:off x="3048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92727</xdr:rowOff>
    </xdr:from>
    <xdr:ext cx="762000" cy="259045"/>
    <xdr:sp macro="" textlink="">
      <xdr:nvSpPr>
        <xdr:cNvPr id="208" name="テキスト ボックス 207"/>
        <xdr:cNvSpPr txBox="1"/>
      </xdr:nvSpPr>
      <xdr:spPr>
        <a:xfrm>
          <a:off x="2717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57150</xdr:rowOff>
    </xdr:from>
    <xdr:to>
      <xdr:col>11</xdr:col>
      <xdr:colOff>60325</xdr:colOff>
      <xdr:row>55</xdr:row>
      <xdr:rowOff>158750</xdr:rowOff>
    </xdr:to>
    <xdr:sp macro="" textlink="">
      <xdr:nvSpPr>
        <xdr:cNvPr id="209" name="楕円 208"/>
        <xdr:cNvSpPr/>
      </xdr:nvSpPr>
      <xdr:spPr>
        <a:xfrm>
          <a:off x="21590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168927</xdr:rowOff>
    </xdr:from>
    <xdr:ext cx="762000" cy="259045"/>
    <xdr:sp macro="" textlink="">
      <xdr:nvSpPr>
        <xdr:cNvPr id="210" name="テキスト ボックス 209"/>
        <xdr:cNvSpPr txBox="1"/>
      </xdr:nvSpPr>
      <xdr:spPr>
        <a:xfrm>
          <a:off x="18288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211" name="楕円 210"/>
        <xdr:cNvSpPr/>
      </xdr:nvSpPr>
      <xdr:spPr>
        <a:xfrm>
          <a:off x="1270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130827</xdr:rowOff>
    </xdr:from>
    <xdr:ext cx="762000" cy="259045"/>
    <xdr:sp macro="" textlink="">
      <xdr:nvSpPr>
        <xdr:cNvPr id="212" name="テキスト ボックス 211"/>
        <xdr:cNvSpPr txBox="1"/>
      </xdr:nvSpPr>
      <xdr:spPr>
        <a:xfrm>
          <a:off x="939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3" name="正方形/長方形 212"/>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4" name="正方形/長方形 213"/>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5" name="正方形/長方形 214"/>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6" name="正方形/長方形 215"/>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7" name="正方形/長方形 216"/>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8" name="正方形/長方形 217"/>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9" name="正方形/長方形 218"/>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0" name="正方形/長方形 219"/>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1" name="正方形/長方形 220"/>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2" name="正方形/長方形 221"/>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3" name="テキスト ボックス 222"/>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ＭＳ 明朝" panose="02020609040205080304" pitchFamily="17" charset="-128"/>
              <a:ea typeface="ＭＳ 明朝" panose="02020609040205080304" pitchFamily="17" charset="-128"/>
              <a:cs typeface="+mn-cs"/>
            </a:rPr>
            <a:t>　前年度より</a:t>
          </a:r>
          <a:r>
            <a:rPr kumimoji="1" lang="ja-JP" altLang="en-US" sz="1400">
              <a:solidFill>
                <a:schemeClr val="dk1"/>
              </a:solidFill>
              <a:effectLst/>
              <a:latin typeface="ＭＳ 明朝" panose="02020609040205080304" pitchFamily="17" charset="-128"/>
              <a:ea typeface="ＭＳ 明朝" panose="02020609040205080304" pitchFamily="17" charset="-128"/>
              <a:cs typeface="+mn-cs"/>
            </a:rPr>
            <a:t>０</a:t>
          </a:r>
          <a:r>
            <a:rPr kumimoji="1" lang="ja-JP" altLang="ja-JP" sz="1400">
              <a:solidFill>
                <a:schemeClr val="dk1"/>
              </a:solidFill>
              <a:effectLst/>
              <a:latin typeface="ＭＳ 明朝" panose="02020609040205080304" pitchFamily="17" charset="-128"/>
              <a:ea typeface="ＭＳ 明朝" panose="02020609040205080304" pitchFamily="17" charset="-128"/>
              <a:cs typeface="+mn-cs"/>
            </a:rPr>
            <a:t>．</a:t>
          </a:r>
          <a:r>
            <a:rPr kumimoji="1" lang="ja-JP" altLang="en-US" sz="1400">
              <a:solidFill>
                <a:schemeClr val="dk1"/>
              </a:solidFill>
              <a:effectLst/>
              <a:latin typeface="ＭＳ 明朝" panose="02020609040205080304" pitchFamily="17" charset="-128"/>
              <a:ea typeface="ＭＳ 明朝" panose="02020609040205080304" pitchFamily="17" charset="-128"/>
              <a:cs typeface="+mn-cs"/>
            </a:rPr>
            <a:t>４</a:t>
          </a:r>
          <a:r>
            <a:rPr kumimoji="1" lang="ja-JP" altLang="ja-JP" sz="1400">
              <a:solidFill>
                <a:schemeClr val="dk1"/>
              </a:solidFill>
              <a:effectLst/>
              <a:latin typeface="ＭＳ 明朝" panose="02020609040205080304" pitchFamily="17" charset="-128"/>
              <a:ea typeface="ＭＳ 明朝" panose="02020609040205080304" pitchFamily="17" charset="-128"/>
              <a:cs typeface="+mn-cs"/>
            </a:rPr>
            <a:t>％減少し、類似団体平均を下回ったが、今後とも公共施設の維持管理費の上昇による経常収支比率の上昇が予想されるため、引き続き公共施設等の集約・複合化を進めることにより、経費の削減に努める。</a:t>
          </a:r>
          <a:endParaRPr lang="ja-JP" altLang="ja-JP" sz="1400">
            <a:effectLst/>
            <a:latin typeface="ＭＳ 明朝" panose="02020609040205080304" pitchFamily="17" charset="-128"/>
            <a:ea typeface="ＭＳ 明朝" panose="02020609040205080304" pitchFamily="17" charset="-128"/>
          </a:endParaRPr>
        </a:p>
        <a:p>
          <a:r>
            <a:rPr kumimoji="1" lang="ja-JP" altLang="ja-JP" sz="1400">
              <a:solidFill>
                <a:schemeClr val="dk1"/>
              </a:solidFill>
              <a:effectLst/>
              <a:latin typeface="ＭＳ 明朝" panose="02020609040205080304" pitchFamily="17" charset="-128"/>
              <a:ea typeface="ＭＳ 明朝" panose="02020609040205080304" pitchFamily="17" charset="-128"/>
              <a:cs typeface="+mn-cs"/>
            </a:rPr>
            <a:t>　歳入では、徴税の徴収率向上を図り、現在の水準を維持するように努める。</a:t>
          </a:r>
          <a:endParaRPr lang="ja-JP" altLang="ja-JP" sz="1400">
            <a:effectLst/>
            <a:latin typeface="ＭＳ 明朝" panose="02020609040205080304" pitchFamily="17" charset="-128"/>
            <a:ea typeface="ＭＳ 明朝" panose="02020609040205080304" pitchFamily="17" charset="-128"/>
          </a:endParaRPr>
        </a:p>
      </xdr:txBody>
    </xdr:sp>
    <xdr:clientData/>
  </xdr:twoCellAnchor>
  <xdr:oneCellAnchor>
    <xdr:from>
      <xdr:col>62</xdr:col>
      <xdr:colOff>6350</xdr:colOff>
      <xdr:row>49</xdr:row>
      <xdr:rowOff>107950</xdr:rowOff>
    </xdr:from>
    <xdr:ext cx="298543" cy="225703"/>
    <xdr:sp macro="" textlink="">
      <xdr:nvSpPr>
        <xdr:cNvPr id="224" name="テキスト ボックス 223"/>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5" name="直線コネクタ 224"/>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6" name="テキスト ボックス 225"/>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7" name="直線コネクタ 226"/>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8" name="テキスト ボックス 227"/>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9" name="直線コネクタ 228"/>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0" name="テキスト ボックス 229"/>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1" name="直線コネクタ 230"/>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2" name="テキスト ボックス 231"/>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3" name="直線コネクタ 232"/>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4" name="テキスト ボックス 233"/>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5" name="直線コネクタ 234"/>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6"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12700</xdr:rowOff>
    </xdr:from>
    <xdr:to>
      <xdr:col>82</xdr:col>
      <xdr:colOff>107950</xdr:colOff>
      <xdr:row>60</xdr:row>
      <xdr:rowOff>62992</xdr:rowOff>
    </xdr:to>
    <xdr:cxnSp macro="">
      <xdr:nvCxnSpPr>
        <xdr:cNvPr id="237" name="直線コネクタ 236"/>
        <xdr:cNvCxnSpPr/>
      </xdr:nvCxnSpPr>
      <xdr:spPr>
        <a:xfrm flipV="1">
          <a:off x="16510000" y="9271000"/>
          <a:ext cx="0" cy="1078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35069</xdr:rowOff>
    </xdr:from>
    <xdr:ext cx="762000" cy="259045"/>
    <xdr:sp macro="" textlink="">
      <xdr:nvSpPr>
        <xdr:cNvPr id="238" name="その他最小値テキスト"/>
        <xdr:cNvSpPr txBox="1"/>
      </xdr:nvSpPr>
      <xdr:spPr>
        <a:xfrm>
          <a:off x="16598900" y="10322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62992</xdr:rowOff>
    </xdr:from>
    <xdr:to>
      <xdr:col>82</xdr:col>
      <xdr:colOff>196850</xdr:colOff>
      <xdr:row>60</xdr:row>
      <xdr:rowOff>62992</xdr:rowOff>
    </xdr:to>
    <xdr:cxnSp macro="">
      <xdr:nvCxnSpPr>
        <xdr:cNvPr id="239" name="直線コネクタ 238"/>
        <xdr:cNvCxnSpPr/>
      </xdr:nvCxnSpPr>
      <xdr:spPr>
        <a:xfrm>
          <a:off x="16421100" y="10349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99077</xdr:rowOff>
    </xdr:from>
    <xdr:ext cx="762000" cy="259045"/>
    <xdr:sp macro="" textlink="">
      <xdr:nvSpPr>
        <xdr:cNvPr id="240" name="その他最大値テキスト"/>
        <xdr:cNvSpPr txBox="1"/>
      </xdr:nvSpPr>
      <xdr:spPr>
        <a:xfrm>
          <a:off x="16598900" y="901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12700</xdr:rowOff>
    </xdr:from>
    <xdr:to>
      <xdr:col>82</xdr:col>
      <xdr:colOff>196850</xdr:colOff>
      <xdr:row>54</xdr:row>
      <xdr:rowOff>12700</xdr:rowOff>
    </xdr:to>
    <xdr:cxnSp macro="">
      <xdr:nvCxnSpPr>
        <xdr:cNvPr id="241" name="直線コネクタ 240"/>
        <xdr:cNvCxnSpPr/>
      </xdr:nvCxnSpPr>
      <xdr:spPr>
        <a:xfrm>
          <a:off x="16421100" y="927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156718</xdr:rowOff>
    </xdr:from>
    <xdr:to>
      <xdr:col>82</xdr:col>
      <xdr:colOff>107950</xdr:colOff>
      <xdr:row>56</xdr:row>
      <xdr:rowOff>3556</xdr:rowOff>
    </xdr:to>
    <xdr:cxnSp macro="">
      <xdr:nvCxnSpPr>
        <xdr:cNvPr id="242" name="直線コネクタ 241"/>
        <xdr:cNvCxnSpPr/>
      </xdr:nvCxnSpPr>
      <xdr:spPr>
        <a:xfrm flipV="1">
          <a:off x="15671800" y="9586468"/>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25417</xdr:rowOff>
    </xdr:from>
    <xdr:ext cx="762000" cy="259045"/>
    <xdr:sp macro="" textlink="">
      <xdr:nvSpPr>
        <xdr:cNvPr id="243" name="その他平均値テキスト"/>
        <xdr:cNvSpPr txBox="1"/>
      </xdr:nvSpPr>
      <xdr:spPr>
        <a:xfrm>
          <a:off x="16598900" y="9626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53340</xdr:rowOff>
    </xdr:from>
    <xdr:to>
      <xdr:col>82</xdr:col>
      <xdr:colOff>158750</xdr:colOff>
      <xdr:row>56</xdr:row>
      <xdr:rowOff>154940</xdr:rowOff>
    </xdr:to>
    <xdr:sp macro="" textlink="">
      <xdr:nvSpPr>
        <xdr:cNvPr id="244" name="フローチャート: 判断 243"/>
        <xdr:cNvSpPr/>
      </xdr:nvSpPr>
      <xdr:spPr>
        <a:xfrm>
          <a:off x="16459200" y="965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3556</xdr:rowOff>
    </xdr:from>
    <xdr:to>
      <xdr:col>78</xdr:col>
      <xdr:colOff>69850</xdr:colOff>
      <xdr:row>56</xdr:row>
      <xdr:rowOff>154432</xdr:rowOff>
    </xdr:to>
    <xdr:cxnSp macro="">
      <xdr:nvCxnSpPr>
        <xdr:cNvPr id="245" name="直線コネクタ 244"/>
        <xdr:cNvCxnSpPr/>
      </xdr:nvCxnSpPr>
      <xdr:spPr>
        <a:xfrm flipV="1">
          <a:off x="14782800" y="9604756"/>
          <a:ext cx="889000" cy="150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44196</xdr:rowOff>
    </xdr:from>
    <xdr:to>
      <xdr:col>78</xdr:col>
      <xdr:colOff>120650</xdr:colOff>
      <xdr:row>56</xdr:row>
      <xdr:rowOff>145796</xdr:rowOff>
    </xdr:to>
    <xdr:sp macro="" textlink="">
      <xdr:nvSpPr>
        <xdr:cNvPr id="246" name="フローチャート: 判断 245"/>
        <xdr:cNvSpPr/>
      </xdr:nvSpPr>
      <xdr:spPr>
        <a:xfrm>
          <a:off x="15621000" y="9645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130573</xdr:rowOff>
    </xdr:from>
    <xdr:ext cx="736600" cy="259045"/>
    <xdr:sp macro="" textlink="">
      <xdr:nvSpPr>
        <xdr:cNvPr id="247" name="テキスト ボックス 246"/>
        <xdr:cNvSpPr txBox="1"/>
      </xdr:nvSpPr>
      <xdr:spPr>
        <a:xfrm>
          <a:off x="15290800" y="97317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76708</xdr:rowOff>
    </xdr:from>
    <xdr:to>
      <xdr:col>73</xdr:col>
      <xdr:colOff>180975</xdr:colOff>
      <xdr:row>56</xdr:row>
      <xdr:rowOff>154432</xdr:rowOff>
    </xdr:to>
    <xdr:cxnSp macro="">
      <xdr:nvCxnSpPr>
        <xdr:cNvPr id="248" name="直線コネクタ 247"/>
        <xdr:cNvCxnSpPr/>
      </xdr:nvCxnSpPr>
      <xdr:spPr>
        <a:xfrm>
          <a:off x="13893800" y="9677908"/>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89916</xdr:rowOff>
    </xdr:from>
    <xdr:to>
      <xdr:col>74</xdr:col>
      <xdr:colOff>31750</xdr:colOff>
      <xdr:row>57</xdr:row>
      <xdr:rowOff>20066</xdr:rowOff>
    </xdr:to>
    <xdr:sp macro="" textlink="">
      <xdr:nvSpPr>
        <xdr:cNvPr id="249" name="フローチャート: 判断 248"/>
        <xdr:cNvSpPr/>
      </xdr:nvSpPr>
      <xdr:spPr>
        <a:xfrm>
          <a:off x="14732000" y="9691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30243</xdr:rowOff>
    </xdr:from>
    <xdr:ext cx="762000" cy="259045"/>
    <xdr:sp macro="" textlink="">
      <xdr:nvSpPr>
        <xdr:cNvPr id="250" name="テキスト ボックス 249"/>
        <xdr:cNvSpPr txBox="1"/>
      </xdr:nvSpPr>
      <xdr:spPr>
        <a:xfrm>
          <a:off x="14401800" y="9459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17272</xdr:rowOff>
    </xdr:from>
    <xdr:to>
      <xdr:col>69</xdr:col>
      <xdr:colOff>92075</xdr:colOff>
      <xdr:row>56</xdr:row>
      <xdr:rowOff>76708</xdr:rowOff>
    </xdr:to>
    <xdr:cxnSp macro="">
      <xdr:nvCxnSpPr>
        <xdr:cNvPr id="251" name="直線コネクタ 250"/>
        <xdr:cNvCxnSpPr/>
      </xdr:nvCxnSpPr>
      <xdr:spPr>
        <a:xfrm>
          <a:off x="13004800" y="9618472"/>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99060</xdr:rowOff>
    </xdr:from>
    <xdr:to>
      <xdr:col>69</xdr:col>
      <xdr:colOff>142875</xdr:colOff>
      <xdr:row>57</xdr:row>
      <xdr:rowOff>29210</xdr:rowOff>
    </xdr:to>
    <xdr:sp macro="" textlink="">
      <xdr:nvSpPr>
        <xdr:cNvPr id="252" name="フローチャート: 判断 251"/>
        <xdr:cNvSpPr/>
      </xdr:nvSpPr>
      <xdr:spPr>
        <a:xfrm>
          <a:off x="13843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13987</xdr:rowOff>
    </xdr:from>
    <xdr:ext cx="762000" cy="259045"/>
    <xdr:sp macro="" textlink="">
      <xdr:nvSpPr>
        <xdr:cNvPr id="253" name="テキスト ボックス 252"/>
        <xdr:cNvSpPr txBox="1"/>
      </xdr:nvSpPr>
      <xdr:spPr>
        <a:xfrm>
          <a:off x="13512800" y="978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94488</xdr:rowOff>
    </xdr:from>
    <xdr:to>
      <xdr:col>65</xdr:col>
      <xdr:colOff>53975</xdr:colOff>
      <xdr:row>57</xdr:row>
      <xdr:rowOff>24638</xdr:rowOff>
    </xdr:to>
    <xdr:sp macro="" textlink="">
      <xdr:nvSpPr>
        <xdr:cNvPr id="254" name="フローチャート: 判断 253"/>
        <xdr:cNvSpPr/>
      </xdr:nvSpPr>
      <xdr:spPr>
        <a:xfrm>
          <a:off x="12954000" y="9695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9415</xdr:rowOff>
    </xdr:from>
    <xdr:ext cx="762000" cy="259045"/>
    <xdr:sp macro="" textlink="">
      <xdr:nvSpPr>
        <xdr:cNvPr id="255" name="テキスト ボックス 254"/>
        <xdr:cNvSpPr txBox="1"/>
      </xdr:nvSpPr>
      <xdr:spPr>
        <a:xfrm>
          <a:off x="12623800" y="9782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6" name="テキスト ボックス 255"/>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7" name="テキスト ボックス 256"/>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8" name="テキスト ボックス 257"/>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9" name="テキスト ボックス 258"/>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0" name="テキスト ボックス 259"/>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105918</xdr:rowOff>
    </xdr:from>
    <xdr:to>
      <xdr:col>82</xdr:col>
      <xdr:colOff>158750</xdr:colOff>
      <xdr:row>56</xdr:row>
      <xdr:rowOff>36068</xdr:rowOff>
    </xdr:to>
    <xdr:sp macro="" textlink="">
      <xdr:nvSpPr>
        <xdr:cNvPr id="261" name="楕円 260"/>
        <xdr:cNvSpPr/>
      </xdr:nvSpPr>
      <xdr:spPr>
        <a:xfrm>
          <a:off x="16459200" y="9535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122445</xdr:rowOff>
    </xdr:from>
    <xdr:ext cx="762000" cy="259045"/>
    <xdr:sp macro="" textlink="">
      <xdr:nvSpPr>
        <xdr:cNvPr id="262" name="その他該当値テキスト"/>
        <xdr:cNvSpPr txBox="1"/>
      </xdr:nvSpPr>
      <xdr:spPr>
        <a:xfrm>
          <a:off x="16598900" y="9380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124206</xdr:rowOff>
    </xdr:from>
    <xdr:to>
      <xdr:col>78</xdr:col>
      <xdr:colOff>120650</xdr:colOff>
      <xdr:row>56</xdr:row>
      <xdr:rowOff>54356</xdr:rowOff>
    </xdr:to>
    <xdr:sp macro="" textlink="">
      <xdr:nvSpPr>
        <xdr:cNvPr id="263" name="楕円 262"/>
        <xdr:cNvSpPr/>
      </xdr:nvSpPr>
      <xdr:spPr>
        <a:xfrm>
          <a:off x="15621000" y="9553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64533</xdr:rowOff>
    </xdr:from>
    <xdr:ext cx="736600" cy="259045"/>
    <xdr:sp macro="" textlink="">
      <xdr:nvSpPr>
        <xdr:cNvPr id="264" name="テキスト ボックス 263"/>
        <xdr:cNvSpPr txBox="1"/>
      </xdr:nvSpPr>
      <xdr:spPr>
        <a:xfrm>
          <a:off x="15290800" y="9322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103632</xdr:rowOff>
    </xdr:from>
    <xdr:to>
      <xdr:col>74</xdr:col>
      <xdr:colOff>31750</xdr:colOff>
      <xdr:row>57</xdr:row>
      <xdr:rowOff>33782</xdr:rowOff>
    </xdr:to>
    <xdr:sp macro="" textlink="">
      <xdr:nvSpPr>
        <xdr:cNvPr id="265" name="楕円 264"/>
        <xdr:cNvSpPr/>
      </xdr:nvSpPr>
      <xdr:spPr>
        <a:xfrm>
          <a:off x="14732000" y="9704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18559</xdr:rowOff>
    </xdr:from>
    <xdr:ext cx="762000" cy="259045"/>
    <xdr:sp macro="" textlink="">
      <xdr:nvSpPr>
        <xdr:cNvPr id="266" name="テキスト ボックス 265"/>
        <xdr:cNvSpPr txBox="1"/>
      </xdr:nvSpPr>
      <xdr:spPr>
        <a:xfrm>
          <a:off x="14401800" y="9791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25908</xdr:rowOff>
    </xdr:from>
    <xdr:to>
      <xdr:col>69</xdr:col>
      <xdr:colOff>142875</xdr:colOff>
      <xdr:row>56</xdr:row>
      <xdr:rowOff>127508</xdr:rowOff>
    </xdr:to>
    <xdr:sp macro="" textlink="">
      <xdr:nvSpPr>
        <xdr:cNvPr id="267" name="楕円 266"/>
        <xdr:cNvSpPr/>
      </xdr:nvSpPr>
      <xdr:spPr>
        <a:xfrm>
          <a:off x="13843000" y="9627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137685</xdr:rowOff>
    </xdr:from>
    <xdr:ext cx="762000" cy="259045"/>
    <xdr:sp macro="" textlink="">
      <xdr:nvSpPr>
        <xdr:cNvPr id="268" name="テキスト ボックス 267"/>
        <xdr:cNvSpPr txBox="1"/>
      </xdr:nvSpPr>
      <xdr:spPr>
        <a:xfrm>
          <a:off x="13512800" y="9395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137922</xdr:rowOff>
    </xdr:from>
    <xdr:to>
      <xdr:col>65</xdr:col>
      <xdr:colOff>53975</xdr:colOff>
      <xdr:row>56</xdr:row>
      <xdr:rowOff>68072</xdr:rowOff>
    </xdr:to>
    <xdr:sp macro="" textlink="">
      <xdr:nvSpPr>
        <xdr:cNvPr id="269" name="楕円 268"/>
        <xdr:cNvSpPr/>
      </xdr:nvSpPr>
      <xdr:spPr>
        <a:xfrm>
          <a:off x="12954000" y="9567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78249</xdr:rowOff>
    </xdr:from>
    <xdr:ext cx="762000" cy="259045"/>
    <xdr:sp macro="" textlink="">
      <xdr:nvSpPr>
        <xdr:cNvPr id="270" name="テキスト ボックス 269"/>
        <xdr:cNvSpPr txBox="1"/>
      </xdr:nvSpPr>
      <xdr:spPr>
        <a:xfrm>
          <a:off x="12623800" y="9336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1" name="正方形/長方形 270"/>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2" name="正方形/長方形 271"/>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3" name="正方形/長方形 272"/>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4" name="正方形/長方形 273"/>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5" name="正方形/長方形 274"/>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6" name="正方形/長方形 275"/>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7" name="正方形/長方形 276"/>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8" name="正方形/長方形 277"/>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9" name="正方形/長方形 278"/>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0" name="正方形/長方形 279"/>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1" name="テキスト ボックス 280"/>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400">
              <a:effectLst/>
              <a:latin typeface="ＭＳ 明朝" panose="02020609040205080304" pitchFamily="17" charset="-128"/>
              <a:ea typeface="ＭＳ 明朝" panose="02020609040205080304" pitchFamily="17" charset="-128"/>
            </a:rPr>
            <a:t>　前年度より３．０％減となったが、類似団体平均を上回っている。</a:t>
          </a:r>
          <a:endParaRPr lang="ja-JP" altLang="ja-JP" sz="1400">
            <a:effectLst/>
            <a:latin typeface="ＭＳ 明朝" panose="02020609040205080304" pitchFamily="17" charset="-128"/>
            <a:ea typeface="ＭＳ 明朝" panose="02020609040205080304" pitchFamily="17" charset="-128"/>
          </a:endParaRPr>
        </a:p>
        <a:p>
          <a:r>
            <a:rPr kumimoji="1" lang="ja-JP" altLang="ja-JP" sz="1400">
              <a:solidFill>
                <a:schemeClr val="dk1"/>
              </a:solidFill>
              <a:effectLst/>
              <a:latin typeface="ＭＳ 明朝" panose="02020609040205080304" pitchFamily="17" charset="-128"/>
              <a:ea typeface="ＭＳ 明朝" panose="02020609040205080304" pitchFamily="17" charset="-128"/>
              <a:cs typeface="+mn-cs"/>
            </a:rPr>
            <a:t>　今後も交付対象団体の事業内容を精査し、補助金等の</a:t>
          </a:r>
          <a:r>
            <a:rPr kumimoji="1" lang="ja-JP" altLang="en-US" sz="1400">
              <a:solidFill>
                <a:schemeClr val="dk1"/>
              </a:solidFill>
              <a:effectLst/>
              <a:latin typeface="ＭＳ 明朝" panose="02020609040205080304" pitchFamily="17" charset="-128"/>
              <a:ea typeface="ＭＳ 明朝" panose="02020609040205080304" pitchFamily="17" charset="-128"/>
              <a:cs typeface="+mn-cs"/>
            </a:rPr>
            <a:t>抑制</a:t>
          </a:r>
          <a:r>
            <a:rPr kumimoji="1" lang="ja-JP" altLang="ja-JP" sz="1400">
              <a:solidFill>
                <a:schemeClr val="dk1"/>
              </a:solidFill>
              <a:effectLst/>
              <a:latin typeface="ＭＳ 明朝" panose="02020609040205080304" pitchFamily="17" charset="-128"/>
              <a:ea typeface="ＭＳ 明朝" panose="02020609040205080304" pitchFamily="17" charset="-128"/>
              <a:cs typeface="+mn-cs"/>
            </a:rPr>
            <a:t>に努める。</a:t>
          </a:r>
          <a:endParaRPr lang="ja-JP" altLang="ja-JP" sz="1400">
            <a:effectLst/>
            <a:latin typeface="ＭＳ 明朝" panose="02020609040205080304" pitchFamily="17" charset="-128"/>
            <a:ea typeface="ＭＳ 明朝" panose="02020609040205080304" pitchFamily="17" charset="-128"/>
          </a:endParaRPr>
        </a:p>
      </xdr:txBody>
    </xdr:sp>
    <xdr:clientData/>
  </xdr:twoCellAnchor>
  <xdr:oneCellAnchor>
    <xdr:from>
      <xdr:col>62</xdr:col>
      <xdr:colOff>6350</xdr:colOff>
      <xdr:row>29</xdr:row>
      <xdr:rowOff>107950</xdr:rowOff>
    </xdr:from>
    <xdr:ext cx="298543" cy="225703"/>
    <xdr:sp macro="" textlink="">
      <xdr:nvSpPr>
        <xdr:cNvPr id="282" name="テキスト ボックス 281"/>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3" name="直線コネクタ 282"/>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4" name="テキスト ボックス 283"/>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5" name="直線コネクタ 284"/>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6" name="テキスト ボックス 285"/>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7" name="直線コネクタ 286"/>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8" name="テキスト ボックス 287"/>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9" name="直線コネクタ 288"/>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0" name="テキスト ボックス 289"/>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1" name="直線コネクタ 290"/>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2" name="テキスト ボックス 291"/>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3" name="直線コネクタ 292"/>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4"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58420</xdr:rowOff>
    </xdr:from>
    <xdr:to>
      <xdr:col>82</xdr:col>
      <xdr:colOff>107950</xdr:colOff>
      <xdr:row>39</xdr:row>
      <xdr:rowOff>152146</xdr:rowOff>
    </xdr:to>
    <xdr:cxnSp macro="">
      <xdr:nvCxnSpPr>
        <xdr:cNvPr id="295" name="直線コネクタ 294"/>
        <xdr:cNvCxnSpPr/>
      </xdr:nvCxnSpPr>
      <xdr:spPr>
        <a:xfrm flipV="1">
          <a:off x="16510000" y="5887720"/>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124223</xdr:rowOff>
    </xdr:from>
    <xdr:ext cx="762000" cy="259045"/>
    <xdr:sp macro="" textlink="">
      <xdr:nvSpPr>
        <xdr:cNvPr id="296" name="補助費等最小値テキスト"/>
        <xdr:cNvSpPr txBox="1"/>
      </xdr:nvSpPr>
      <xdr:spPr>
        <a:xfrm>
          <a:off x="16598900" y="6810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152146</xdr:rowOff>
    </xdr:from>
    <xdr:to>
      <xdr:col>82</xdr:col>
      <xdr:colOff>196850</xdr:colOff>
      <xdr:row>39</xdr:row>
      <xdr:rowOff>152146</xdr:rowOff>
    </xdr:to>
    <xdr:cxnSp macro="">
      <xdr:nvCxnSpPr>
        <xdr:cNvPr id="297" name="直線コネクタ 296"/>
        <xdr:cNvCxnSpPr/>
      </xdr:nvCxnSpPr>
      <xdr:spPr>
        <a:xfrm>
          <a:off x="16421100" y="6838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144797</xdr:rowOff>
    </xdr:from>
    <xdr:ext cx="762000" cy="259045"/>
    <xdr:sp macro="" textlink="">
      <xdr:nvSpPr>
        <xdr:cNvPr id="298" name="補助費等最大値テキスト"/>
        <xdr:cNvSpPr txBox="1"/>
      </xdr:nvSpPr>
      <xdr:spPr>
        <a:xfrm>
          <a:off x="16598900" y="5631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58420</xdr:rowOff>
    </xdr:from>
    <xdr:to>
      <xdr:col>82</xdr:col>
      <xdr:colOff>196850</xdr:colOff>
      <xdr:row>34</xdr:row>
      <xdr:rowOff>58420</xdr:rowOff>
    </xdr:to>
    <xdr:cxnSp macro="">
      <xdr:nvCxnSpPr>
        <xdr:cNvPr id="299" name="直線コネクタ 298"/>
        <xdr:cNvCxnSpPr/>
      </xdr:nvCxnSpPr>
      <xdr:spPr>
        <a:xfrm>
          <a:off x="16421100" y="5887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136144</xdr:rowOff>
    </xdr:from>
    <xdr:to>
      <xdr:col>82</xdr:col>
      <xdr:colOff>107950</xdr:colOff>
      <xdr:row>37</xdr:row>
      <xdr:rowOff>101854</xdr:rowOff>
    </xdr:to>
    <xdr:cxnSp macro="">
      <xdr:nvCxnSpPr>
        <xdr:cNvPr id="300" name="直線コネクタ 299"/>
        <xdr:cNvCxnSpPr/>
      </xdr:nvCxnSpPr>
      <xdr:spPr>
        <a:xfrm flipV="1">
          <a:off x="15671800" y="6308344"/>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88155</xdr:rowOff>
    </xdr:from>
    <xdr:ext cx="762000" cy="259045"/>
    <xdr:sp macro="" textlink="">
      <xdr:nvSpPr>
        <xdr:cNvPr id="301" name="補助費等平均値テキスト"/>
        <xdr:cNvSpPr txBox="1"/>
      </xdr:nvSpPr>
      <xdr:spPr>
        <a:xfrm>
          <a:off x="16598900" y="6088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02" name="フローチャート: 判断 301"/>
        <xdr:cNvSpPr/>
      </xdr:nvSpPr>
      <xdr:spPr>
        <a:xfrm>
          <a:off x="164592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42418</xdr:rowOff>
    </xdr:from>
    <xdr:to>
      <xdr:col>78</xdr:col>
      <xdr:colOff>69850</xdr:colOff>
      <xdr:row>37</xdr:row>
      <xdr:rowOff>101854</xdr:rowOff>
    </xdr:to>
    <xdr:cxnSp macro="">
      <xdr:nvCxnSpPr>
        <xdr:cNvPr id="303" name="直線コネクタ 302"/>
        <xdr:cNvCxnSpPr/>
      </xdr:nvCxnSpPr>
      <xdr:spPr>
        <a:xfrm>
          <a:off x="14782800" y="6386068"/>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48768</xdr:rowOff>
    </xdr:from>
    <xdr:to>
      <xdr:col>78</xdr:col>
      <xdr:colOff>120650</xdr:colOff>
      <xdr:row>36</xdr:row>
      <xdr:rowOff>150368</xdr:rowOff>
    </xdr:to>
    <xdr:sp macro="" textlink="">
      <xdr:nvSpPr>
        <xdr:cNvPr id="304" name="フローチャート: 判断 303"/>
        <xdr:cNvSpPr/>
      </xdr:nvSpPr>
      <xdr:spPr>
        <a:xfrm>
          <a:off x="156210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160545</xdr:rowOff>
    </xdr:from>
    <xdr:ext cx="736600" cy="259045"/>
    <xdr:sp macro="" textlink="">
      <xdr:nvSpPr>
        <xdr:cNvPr id="305" name="テキスト ボックス 304"/>
        <xdr:cNvSpPr txBox="1"/>
      </xdr:nvSpPr>
      <xdr:spPr>
        <a:xfrm>
          <a:off x="15290800" y="59898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113284</xdr:rowOff>
    </xdr:from>
    <xdr:to>
      <xdr:col>73</xdr:col>
      <xdr:colOff>180975</xdr:colOff>
      <xdr:row>37</xdr:row>
      <xdr:rowOff>42418</xdr:rowOff>
    </xdr:to>
    <xdr:cxnSp macro="">
      <xdr:nvCxnSpPr>
        <xdr:cNvPr id="306" name="直線コネクタ 305"/>
        <xdr:cNvCxnSpPr/>
      </xdr:nvCxnSpPr>
      <xdr:spPr>
        <a:xfrm>
          <a:off x="13893800" y="6285484"/>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71628</xdr:rowOff>
    </xdr:from>
    <xdr:to>
      <xdr:col>74</xdr:col>
      <xdr:colOff>31750</xdr:colOff>
      <xdr:row>37</xdr:row>
      <xdr:rowOff>1778</xdr:rowOff>
    </xdr:to>
    <xdr:sp macro="" textlink="">
      <xdr:nvSpPr>
        <xdr:cNvPr id="307" name="フローチャート: 判断 306"/>
        <xdr:cNvSpPr/>
      </xdr:nvSpPr>
      <xdr:spPr>
        <a:xfrm>
          <a:off x="14732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11955</xdr:rowOff>
    </xdr:from>
    <xdr:ext cx="762000" cy="259045"/>
    <xdr:sp macro="" textlink="">
      <xdr:nvSpPr>
        <xdr:cNvPr id="308" name="テキスト ボックス 307"/>
        <xdr:cNvSpPr txBox="1"/>
      </xdr:nvSpPr>
      <xdr:spPr>
        <a:xfrm>
          <a:off x="14401800" y="601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113284</xdr:rowOff>
    </xdr:from>
    <xdr:to>
      <xdr:col>69</xdr:col>
      <xdr:colOff>92075</xdr:colOff>
      <xdr:row>36</xdr:row>
      <xdr:rowOff>149860</xdr:rowOff>
    </xdr:to>
    <xdr:cxnSp macro="">
      <xdr:nvCxnSpPr>
        <xdr:cNvPr id="309" name="直線コネクタ 308"/>
        <xdr:cNvCxnSpPr/>
      </xdr:nvCxnSpPr>
      <xdr:spPr>
        <a:xfrm flipV="1">
          <a:off x="13004800" y="628548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71628</xdr:rowOff>
    </xdr:from>
    <xdr:to>
      <xdr:col>69</xdr:col>
      <xdr:colOff>142875</xdr:colOff>
      <xdr:row>37</xdr:row>
      <xdr:rowOff>1778</xdr:rowOff>
    </xdr:to>
    <xdr:sp macro="" textlink="">
      <xdr:nvSpPr>
        <xdr:cNvPr id="310" name="フローチャート: 判断 309"/>
        <xdr:cNvSpPr/>
      </xdr:nvSpPr>
      <xdr:spPr>
        <a:xfrm>
          <a:off x="13843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158005</xdr:rowOff>
    </xdr:from>
    <xdr:ext cx="762000" cy="259045"/>
    <xdr:sp macro="" textlink="">
      <xdr:nvSpPr>
        <xdr:cNvPr id="311" name="テキスト ボックス 310"/>
        <xdr:cNvSpPr txBox="1"/>
      </xdr:nvSpPr>
      <xdr:spPr>
        <a:xfrm>
          <a:off x="13512800" y="633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62484</xdr:rowOff>
    </xdr:from>
    <xdr:to>
      <xdr:col>65</xdr:col>
      <xdr:colOff>53975</xdr:colOff>
      <xdr:row>36</xdr:row>
      <xdr:rowOff>164084</xdr:rowOff>
    </xdr:to>
    <xdr:sp macro="" textlink="">
      <xdr:nvSpPr>
        <xdr:cNvPr id="312" name="フローチャート: 判断 311"/>
        <xdr:cNvSpPr/>
      </xdr:nvSpPr>
      <xdr:spPr>
        <a:xfrm>
          <a:off x="12954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2811</xdr:rowOff>
    </xdr:from>
    <xdr:ext cx="762000" cy="259045"/>
    <xdr:sp macro="" textlink="">
      <xdr:nvSpPr>
        <xdr:cNvPr id="313" name="テキスト ボックス 312"/>
        <xdr:cNvSpPr txBox="1"/>
      </xdr:nvSpPr>
      <xdr:spPr>
        <a:xfrm>
          <a:off x="12623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4" name="テキスト ボックス 313"/>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5" name="テキスト ボックス 314"/>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6" name="テキスト ボックス 315"/>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7" name="テキスト ボックス 316"/>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8" name="テキスト ボックス 317"/>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85344</xdr:rowOff>
    </xdr:from>
    <xdr:to>
      <xdr:col>82</xdr:col>
      <xdr:colOff>158750</xdr:colOff>
      <xdr:row>37</xdr:row>
      <xdr:rowOff>15494</xdr:rowOff>
    </xdr:to>
    <xdr:sp macro="" textlink="">
      <xdr:nvSpPr>
        <xdr:cNvPr id="319" name="楕円 318"/>
        <xdr:cNvSpPr/>
      </xdr:nvSpPr>
      <xdr:spPr>
        <a:xfrm>
          <a:off x="16459200" y="6257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57421</xdr:rowOff>
    </xdr:from>
    <xdr:ext cx="762000" cy="259045"/>
    <xdr:sp macro="" textlink="">
      <xdr:nvSpPr>
        <xdr:cNvPr id="320" name="補助費等該当値テキスト"/>
        <xdr:cNvSpPr txBox="1"/>
      </xdr:nvSpPr>
      <xdr:spPr>
        <a:xfrm>
          <a:off x="16598900" y="6229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51054</xdr:rowOff>
    </xdr:from>
    <xdr:to>
      <xdr:col>78</xdr:col>
      <xdr:colOff>120650</xdr:colOff>
      <xdr:row>37</xdr:row>
      <xdr:rowOff>152654</xdr:rowOff>
    </xdr:to>
    <xdr:sp macro="" textlink="">
      <xdr:nvSpPr>
        <xdr:cNvPr id="321" name="楕円 320"/>
        <xdr:cNvSpPr/>
      </xdr:nvSpPr>
      <xdr:spPr>
        <a:xfrm>
          <a:off x="15621000" y="6394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137431</xdr:rowOff>
    </xdr:from>
    <xdr:ext cx="736600" cy="259045"/>
    <xdr:sp macro="" textlink="">
      <xdr:nvSpPr>
        <xdr:cNvPr id="322" name="テキスト ボックス 321"/>
        <xdr:cNvSpPr txBox="1"/>
      </xdr:nvSpPr>
      <xdr:spPr>
        <a:xfrm>
          <a:off x="15290800" y="64810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163068</xdr:rowOff>
    </xdr:from>
    <xdr:to>
      <xdr:col>74</xdr:col>
      <xdr:colOff>31750</xdr:colOff>
      <xdr:row>37</xdr:row>
      <xdr:rowOff>93218</xdr:rowOff>
    </xdr:to>
    <xdr:sp macro="" textlink="">
      <xdr:nvSpPr>
        <xdr:cNvPr id="323" name="楕円 322"/>
        <xdr:cNvSpPr/>
      </xdr:nvSpPr>
      <xdr:spPr>
        <a:xfrm>
          <a:off x="14732000" y="6335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77995</xdr:rowOff>
    </xdr:from>
    <xdr:ext cx="762000" cy="259045"/>
    <xdr:sp macro="" textlink="">
      <xdr:nvSpPr>
        <xdr:cNvPr id="324" name="テキスト ボックス 323"/>
        <xdr:cNvSpPr txBox="1"/>
      </xdr:nvSpPr>
      <xdr:spPr>
        <a:xfrm>
          <a:off x="14401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62484</xdr:rowOff>
    </xdr:from>
    <xdr:to>
      <xdr:col>69</xdr:col>
      <xdr:colOff>142875</xdr:colOff>
      <xdr:row>36</xdr:row>
      <xdr:rowOff>164084</xdr:rowOff>
    </xdr:to>
    <xdr:sp macro="" textlink="">
      <xdr:nvSpPr>
        <xdr:cNvPr id="325" name="楕円 324"/>
        <xdr:cNvSpPr/>
      </xdr:nvSpPr>
      <xdr:spPr>
        <a:xfrm>
          <a:off x="138430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2811</xdr:rowOff>
    </xdr:from>
    <xdr:ext cx="762000" cy="259045"/>
    <xdr:sp macro="" textlink="">
      <xdr:nvSpPr>
        <xdr:cNvPr id="326" name="テキスト ボックス 325"/>
        <xdr:cNvSpPr txBox="1"/>
      </xdr:nvSpPr>
      <xdr:spPr>
        <a:xfrm>
          <a:off x="13512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99060</xdr:rowOff>
    </xdr:from>
    <xdr:to>
      <xdr:col>65</xdr:col>
      <xdr:colOff>53975</xdr:colOff>
      <xdr:row>37</xdr:row>
      <xdr:rowOff>29210</xdr:rowOff>
    </xdr:to>
    <xdr:sp macro="" textlink="">
      <xdr:nvSpPr>
        <xdr:cNvPr id="327" name="楕円 326"/>
        <xdr:cNvSpPr/>
      </xdr:nvSpPr>
      <xdr:spPr>
        <a:xfrm>
          <a:off x="12954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13987</xdr:rowOff>
    </xdr:from>
    <xdr:ext cx="762000" cy="259045"/>
    <xdr:sp macro="" textlink="">
      <xdr:nvSpPr>
        <xdr:cNvPr id="328" name="テキスト ボックス 327"/>
        <xdr:cNvSpPr txBox="1"/>
      </xdr:nvSpPr>
      <xdr:spPr>
        <a:xfrm>
          <a:off x="12623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9" name="正方形/長方形 328"/>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0" name="正方形/長方形 329"/>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1" name="正方形/長方形 330"/>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2" name="正方形/長方形 331"/>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3" name="正方形/長方形 332"/>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4" name="正方形/長方形 333"/>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5" name="正方形/長方形 334"/>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6" name="正方形/長方形 335"/>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7" name="正方形/長方形 336"/>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8" name="正方形/長方形 337"/>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9" name="テキスト ボックス 338"/>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aseline="0">
              <a:solidFill>
                <a:schemeClr val="dk1"/>
              </a:solidFill>
              <a:effectLst/>
              <a:latin typeface="ＭＳ 明朝" panose="02020609040205080304" pitchFamily="17" charset="-128"/>
              <a:ea typeface="ＭＳ 明朝" panose="02020609040205080304" pitchFamily="17" charset="-128"/>
              <a:cs typeface="+mn-cs"/>
            </a:rPr>
            <a:t>　近年の地方債の新規発行を伴う普通建設事業費の増加により、元利償還金の増加が見込まれる。</a:t>
          </a:r>
          <a:endParaRPr lang="ja-JP" altLang="ja-JP" sz="1400">
            <a:effectLst/>
            <a:latin typeface="ＭＳ 明朝" panose="02020609040205080304" pitchFamily="17" charset="-128"/>
            <a:ea typeface="ＭＳ 明朝" panose="02020609040205080304" pitchFamily="17"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0" name="テキスト ボックス 339"/>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1" name="直線コネクタ 340"/>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2" name="テキスト ボックス 341"/>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3" name="直線コネクタ 342"/>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4" name="テキスト ボックス 343"/>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5" name="直線コネクタ 344"/>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6" name="テキスト ボックス 345"/>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7" name="直線コネクタ 346"/>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48" name="テキスト ボックス 347"/>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49" name="直線コネクタ 348"/>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0" name="テキスト ボックス 349"/>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1" name="直線コネクタ 350"/>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2"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69850</xdr:rowOff>
    </xdr:from>
    <xdr:to>
      <xdr:col>24</xdr:col>
      <xdr:colOff>25400</xdr:colOff>
      <xdr:row>81</xdr:row>
      <xdr:rowOff>152146</xdr:rowOff>
    </xdr:to>
    <xdr:cxnSp macro="">
      <xdr:nvCxnSpPr>
        <xdr:cNvPr id="353" name="直線コネクタ 352"/>
        <xdr:cNvCxnSpPr/>
      </xdr:nvCxnSpPr>
      <xdr:spPr>
        <a:xfrm flipV="1">
          <a:off x="4826000" y="12585700"/>
          <a:ext cx="0" cy="1453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124223</xdr:rowOff>
    </xdr:from>
    <xdr:ext cx="762000" cy="259045"/>
    <xdr:sp macro="" textlink="">
      <xdr:nvSpPr>
        <xdr:cNvPr id="354" name="公債費最小値テキスト"/>
        <xdr:cNvSpPr txBox="1"/>
      </xdr:nvSpPr>
      <xdr:spPr>
        <a:xfrm>
          <a:off x="4914900" y="14011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152146</xdr:rowOff>
    </xdr:from>
    <xdr:to>
      <xdr:col>24</xdr:col>
      <xdr:colOff>114300</xdr:colOff>
      <xdr:row>81</xdr:row>
      <xdr:rowOff>152146</xdr:rowOff>
    </xdr:to>
    <xdr:cxnSp macro="">
      <xdr:nvCxnSpPr>
        <xdr:cNvPr id="355" name="直線コネクタ 354"/>
        <xdr:cNvCxnSpPr/>
      </xdr:nvCxnSpPr>
      <xdr:spPr>
        <a:xfrm>
          <a:off x="4737100" y="14039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156227</xdr:rowOff>
    </xdr:from>
    <xdr:ext cx="762000" cy="259045"/>
    <xdr:sp macro="" textlink="">
      <xdr:nvSpPr>
        <xdr:cNvPr id="356" name="公債費最大値テキスト"/>
        <xdr:cNvSpPr txBox="1"/>
      </xdr:nvSpPr>
      <xdr:spPr>
        <a:xfrm>
          <a:off x="4914900" y="1232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69850</xdr:rowOff>
    </xdr:from>
    <xdr:to>
      <xdr:col>24</xdr:col>
      <xdr:colOff>114300</xdr:colOff>
      <xdr:row>73</xdr:row>
      <xdr:rowOff>69850</xdr:rowOff>
    </xdr:to>
    <xdr:cxnSp macro="">
      <xdr:nvCxnSpPr>
        <xdr:cNvPr id="357" name="直線コネクタ 356"/>
        <xdr:cNvCxnSpPr/>
      </xdr:nvCxnSpPr>
      <xdr:spPr>
        <a:xfrm>
          <a:off x="4737100" y="1258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8128</xdr:rowOff>
    </xdr:from>
    <xdr:to>
      <xdr:col>24</xdr:col>
      <xdr:colOff>25400</xdr:colOff>
      <xdr:row>79</xdr:row>
      <xdr:rowOff>56135</xdr:rowOff>
    </xdr:to>
    <xdr:cxnSp macro="">
      <xdr:nvCxnSpPr>
        <xdr:cNvPr id="358" name="直線コネクタ 357"/>
        <xdr:cNvCxnSpPr/>
      </xdr:nvCxnSpPr>
      <xdr:spPr>
        <a:xfrm>
          <a:off x="3987800" y="13381228"/>
          <a:ext cx="838200" cy="219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90440</xdr:rowOff>
    </xdr:from>
    <xdr:ext cx="762000" cy="259045"/>
    <xdr:sp macro="" textlink="">
      <xdr:nvSpPr>
        <xdr:cNvPr id="359" name="公債費平均値テキスト"/>
        <xdr:cNvSpPr txBox="1"/>
      </xdr:nvSpPr>
      <xdr:spPr>
        <a:xfrm>
          <a:off x="4914900" y="13120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73913</xdr:rowOff>
    </xdr:from>
    <xdr:to>
      <xdr:col>24</xdr:col>
      <xdr:colOff>76200</xdr:colOff>
      <xdr:row>78</xdr:row>
      <xdr:rowOff>4063</xdr:rowOff>
    </xdr:to>
    <xdr:sp macro="" textlink="">
      <xdr:nvSpPr>
        <xdr:cNvPr id="360" name="フローチャート: 判断 359"/>
        <xdr:cNvSpPr/>
      </xdr:nvSpPr>
      <xdr:spPr>
        <a:xfrm>
          <a:off x="4775200" y="1327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170435</xdr:rowOff>
    </xdr:from>
    <xdr:to>
      <xdr:col>19</xdr:col>
      <xdr:colOff>187325</xdr:colOff>
      <xdr:row>78</xdr:row>
      <xdr:rowOff>8128</xdr:rowOff>
    </xdr:to>
    <xdr:cxnSp macro="">
      <xdr:nvCxnSpPr>
        <xdr:cNvPr id="361" name="直線コネクタ 360"/>
        <xdr:cNvCxnSpPr/>
      </xdr:nvCxnSpPr>
      <xdr:spPr>
        <a:xfrm>
          <a:off x="3098800" y="13372085"/>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37337</xdr:rowOff>
    </xdr:from>
    <xdr:to>
      <xdr:col>20</xdr:col>
      <xdr:colOff>38100</xdr:colOff>
      <xdr:row>77</xdr:row>
      <xdr:rowOff>138937</xdr:rowOff>
    </xdr:to>
    <xdr:sp macro="" textlink="">
      <xdr:nvSpPr>
        <xdr:cNvPr id="362" name="フローチャート: 判断 361"/>
        <xdr:cNvSpPr/>
      </xdr:nvSpPr>
      <xdr:spPr>
        <a:xfrm>
          <a:off x="3937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149114</xdr:rowOff>
    </xdr:from>
    <xdr:ext cx="736600" cy="259045"/>
    <xdr:sp macro="" textlink="">
      <xdr:nvSpPr>
        <xdr:cNvPr id="363" name="テキスト ボックス 362"/>
        <xdr:cNvSpPr txBox="1"/>
      </xdr:nvSpPr>
      <xdr:spPr>
        <a:xfrm>
          <a:off x="3606800" y="130078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170435</xdr:rowOff>
    </xdr:from>
    <xdr:to>
      <xdr:col>15</xdr:col>
      <xdr:colOff>98425</xdr:colOff>
      <xdr:row>78</xdr:row>
      <xdr:rowOff>62992</xdr:rowOff>
    </xdr:to>
    <xdr:cxnSp macro="">
      <xdr:nvCxnSpPr>
        <xdr:cNvPr id="364" name="直線コネクタ 363"/>
        <xdr:cNvCxnSpPr/>
      </xdr:nvCxnSpPr>
      <xdr:spPr>
        <a:xfrm flipV="1">
          <a:off x="2209800" y="13372085"/>
          <a:ext cx="889000" cy="64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83058</xdr:rowOff>
    </xdr:from>
    <xdr:to>
      <xdr:col>15</xdr:col>
      <xdr:colOff>149225</xdr:colOff>
      <xdr:row>78</xdr:row>
      <xdr:rowOff>13208</xdr:rowOff>
    </xdr:to>
    <xdr:sp macro="" textlink="">
      <xdr:nvSpPr>
        <xdr:cNvPr id="365" name="フローチャート: 判断 364"/>
        <xdr:cNvSpPr/>
      </xdr:nvSpPr>
      <xdr:spPr>
        <a:xfrm>
          <a:off x="30480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23385</xdr:rowOff>
    </xdr:from>
    <xdr:ext cx="762000" cy="259045"/>
    <xdr:sp macro="" textlink="">
      <xdr:nvSpPr>
        <xdr:cNvPr id="366" name="テキスト ボックス 365"/>
        <xdr:cNvSpPr txBox="1"/>
      </xdr:nvSpPr>
      <xdr:spPr>
        <a:xfrm>
          <a:off x="2717800" y="13053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156718</xdr:rowOff>
    </xdr:from>
    <xdr:to>
      <xdr:col>11</xdr:col>
      <xdr:colOff>9525</xdr:colOff>
      <xdr:row>78</xdr:row>
      <xdr:rowOff>62992</xdr:rowOff>
    </xdr:to>
    <xdr:cxnSp macro="">
      <xdr:nvCxnSpPr>
        <xdr:cNvPr id="367" name="直線コネクタ 366"/>
        <xdr:cNvCxnSpPr/>
      </xdr:nvCxnSpPr>
      <xdr:spPr>
        <a:xfrm>
          <a:off x="1320800" y="13358368"/>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73913</xdr:rowOff>
    </xdr:from>
    <xdr:to>
      <xdr:col>11</xdr:col>
      <xdr:colOff>60325</xdr:colOff>
      <xdr:row>78</xdr:row>
      <xdr:rowOff>4063</xdr:rowOff>
    </xdr:to>
    <xdr:sp macro="" textlink="">
      <xdr:nvSpPr>
        <xdr:cNvPr id="368" name="フローチャート: 判断 367"/>
        <xdr:cNvSpPr/>
      </xdr:nvSpPr>
      <xdr:spPr>
        <a:xfrm>
          <a:off x="2159000" y="1327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14240</xdr:rowOff>
    </xdr:from>
    <xdr:ext cx="762000" cy="259045"/>
    <xdr:sp macro="" textlink="">
      <xdr:nvSpPr>
        <xdr:cNvPr id="369" name="テキスト ボックス 368"/>
        <xdr:cNvSpPr txBox="1"/>
      </xdr:nvSpPr>
      <xdr:spPr>
        <a:xfrm>
          <a:off x="1828800" y="13044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70" name="フローチャート: 判断 369"/>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144542</xdr:rowOff>
    </xdr:from>
    <xdr:ext cx="762000" cy="259045"/>
    <xdr:sp macro="" textlink="">
      <xdr:nvSpPr>
        <xdr:cNvPr id="371" name="テキスト ボックス 370"/>
        <xdr:cNvSpPr txBox="1"/>
      </xdr:nvSpPr>
      <xdr:spPr>
        <a:xfrm>
          <a:off x="939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2" name="テキスト ボックス 371"/>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3" name="テキスト ボックス 372"/>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4" name="テキスト ボックス 373"/>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5" name="テキスト ボックス 374"/>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6" name="テキスト ボックス 375"/>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5335</xdr:rowOff>
    </xdr:from>
    <xdr:to>
      <xdr:col>24</xdr:col>
      <xdr:colOff>76200</xdr:colOff>
      <xdr:row>79</xdr:row>
      <xdr:rowOff>106935</xdr:rowOff>
    </xdr:to>
    <xdr:sp macro="" textlink="">
      <xdr:nvSpPr>
        <xdr:cNvPr id="377" name="楕円 376"/>
        <xdr:cNvSpPr/>
      </xdr:nvSpPr>
      <xdr:spPr>
        <a:xfrm>
          <a:off x="4775200" y="13549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148862</xdr:rowOff>
    </xdr:from>
    <xdr:ext cx="762000" cy="259045"/>
    <xdr:sp macro="" textlink="">
      <xdr:nvSpPr>
        <xdr:cNvPr id="378" name="公債費該当値テキスト"/>
        <xdr:cNvSpPr txBox="1"/>
      </xdr:nvSpPr>
      <xdr:spPr>
        <a:xfrm>
          <a:off x="4914900" y="13521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128778</xdr:rowOff>
    </xdr:from>
    <xdr:to>
      <xdr:col>20</xdr:col>
      <xdr:colOff>38100</xdr:colOff>
      <xdr:row>78</xdr:row>
      <xdr:rowOff>58928</xdr:rowOff>
    </xdr:to>
    <xdr:sp macro="" textlink="">
      <xdr:nvSpPr>
        <xdr:cNvPr id="379" name="楕円 378"/>
        <xdr:cNvSpPr/>
      </xdr:nvSpPr>
      <xdr:spPr>
        <a:xfrm>
          <a:off x="3937000" y="13330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43705</xdr:rowOff>
    </xdr:from>
    <xdr:ext cx="736600" cy="259045"/>
    <xdr:sp macro="" textlink="">
      <xdr:nvSpPr>
        <xdr:cNvPr id="380" name="テキスト ボックス 379"/>
        <xdr:cNvSpPr txBox="1"/>
      </xdr:nvSpPr>
      <xdr:spPr>
        <a:xfrm>
          <a:off x="3606800" y="13416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119635</xdr:rowOff>
    </xdr:from>
    <xdr:to>
      <xdr:col>15</xdr:col>
      <xdr:colOff>149225</xdr:colOff>
      <xdr:row>78</xdr:row>
      <xdr:rowOff>49785</xdr:rowOff>
    </xdr:to>
    <xdr:sp macro="" textlink="">
      <xdr:nvSpPr>
        <xdr:cNvPr id="381" name="楕円 380"/>
        <xdr:cNvSpPr/>
      </xdr:nvSpPr>
      <xdr:spPr>
        <a:xfrm>
          <a:off x="3048000" y="13321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34562</xdr:rowOff>
    </xdr:from>
    <xdr:ext cx="762000" cy="259045"/>
    <xdr:sp macro="" textlink="">
      <xdr:nvSpPr>
        <xdr:cNvPr id="382" name="テキスト ボックス 381"/>
        <xdr:cNvSpPr txBox="1"/>
      </xdr:nvSpPr>
      <xdr:spPr>
        <a:xfrm>
          <a:off x="2717800" y="1340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12192</xdr:rowOff>
    </xdr:from>
    <xdr:to>
      <xdr:col>11</xdr:col>
      <xdr:colOff>60325</xdr:colOff>
      <xdr:row>78</xdr:row>
      <xdr:rowOff>113792</xdr:rowOff>
    </xdr:to>
    <xdr:sp macro="" textlink="">
      <xdr:nvSpPr>
        <xdr:cNvPr id="383" name="楕円 382"/>
        <xdr:cNvSpPr/>
      </xdr:nvSpPr>
      <xdr:spPr>
        <a:xfrm>
          <a:off x="2159000" y="13385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98569</xdr:rowOff>
    </xdr:from>
    <xdr:ext cx="762000" cy="259045"/>
    <xdr:sp macro="" textlink="">
      <xdr:nvSpPr>
        <xdr:cNvPr id="384" name="テキスト ボックス 383"/>
        <xdr:cNvSpPr txBox="1"/>
      </xdr:nvSpPr>
      <xdr:spPr>
        <a:xfrm>
          <a:off x="1828800" y="1347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105918</xdr:rowOff>
    </xdr:from>
    <xdr:to>
      <xdr:col>6</xdr:col>
      <xdr:colOff>171450</xdr:colOff>
      <xdr:row>78</xdr:row>
      <xdr:rowOff>36068</xdr:rowOff>
    </xdr:to>
    <xdr:sp macro="" textlink="">
      <xdr:nvSpPr>
        <xdr:cNvPr id="385" name="楕円 384"/>
        <xdr:cNvSpPr/>
      </xdr:nvSpPr>
      <xdr:spPr>
        <a:xfrm>
          <a:off x="1270000" y="13307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20845</xdr:rowOff>
    </xdr:from>
    <xdr:ext cx="762000" cy="259045"/>
    <xdr:sp macro="" textlink="">
      <xdr:nvSpPr>
        <xdr:cNvPr id="386" name="テキスト ボックス 385"/>
        <xdr:cNvSpPr txBox="1"/>
      </xdr:nvSpPr>
      <xdr:spPr>
        <a:xfrm>
          <a:off x="939800" y="13393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7" name="正方形/長方形 386"/>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8" name="正方形/長方形 387"/>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89" name="正方形/長方形 388"/>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0" name="正方形/長方形 389"/>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1" name="正方形/長方形 390"/>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2" name="正方形/長方形 391"/>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3" name="正方形/長方形 392"/>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4" name="正方形/長方形 393"/>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5" name="正方形/長方形 394"/>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6" name="正方形/長方形 395"/>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7" name="テキスト ボックス 396"/>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ＭＳ 明朝" panose="02020609040205080304" pitchFamily="17" charset="-128"/>
              <a:ea typeface="ＭＳ 明朝" panose="02020609040205080304" pitchFamily="17" charset="-128"/>
              <a:cs typeface="+mn-cs"/>
            </a:rPr>
            <a:t>　前年度より</a:t>
          </a:r>
          <a:r>
            <a:rPr kumimoji="1" lang="ja-JP" altLang="en-US" sz="1400">
              <a:solidFill>
                <a:schemeClr val="dk1"/>
              </a:solidFill>
              <a:effectLst/>
              <a:latin typeface="ＭＳ 明朝" panose="02020609040205080304" pitchFamily="17" charset="-128"/>
              <a:ea typeface="ＭＳ 明朝" panose="02020609040205080304" pitchFamily="17" charset="-128"/>
              <a:cs typeface="+mn-cs"/>
            </a:rPr>
            <a:t>２</a:t>
          </a:r>
          <a:r>
            <a:rPr kumimoji="1" lang="ja-JP" altLang="ja-JP" sz="1400">
              <a:solidFill>
                <a:schemeClr val="dk1"/>
              </a:solidFill>
              <a:effectLst/>
              <a:latin typeface="ＭＳ 明朝" panose="02020609040205080304" pitchFamily="17" charset="-128"/>
              <a:ea typeface="ＭＳ 明朝" panose="02020609040205080304" pitchFamily="17" charset="-128"/>
              <a:cs typeface="+mn-cs"/>
            </a:rPr>
            <a:t>．８％減少して、類似団体平均を</a:t>
          </a:r>
          <a:r>
            <a:rPr kumimoji="1" lang="ja-JP" altLang="en-US" sz="1400">
              <a:solidFill>
                <a:schemeClr val="dk1"/>
              </a:solidFill>
              <a:effectLst/>
              <a:latin typeface="ＭＳ 明朝" panose="02020609040205080304" pitchFamily="17" charset="-128"/>
              <a:ea typeface="ＭＳ 明朝" panose="02020609040205080304" pitchFamily="17" charset="-128"/>
              <a:cs typeface="+mn-cs"/>
            </a:rPr>
            <a:t>下回った</a:t>
          </a:r>
          <a:r>
            <a:rPr kumimoji="1" lang="ja-JP" altLang="ja-JP" sz="1400">
              <a:solidFill>
                <a:schemeClr val="dk1"/>
              </a:solidFill>
              <a:effectLst/>
              <a:latin typeface="ＭＳ 明朝" panose="02020609040205080304" pitchFamily="17" charset="-128"/>
              <a:ea typeface="ＭＳ 明朝" panose="02020609040205080304" pitchFamily="17" charset="-128"/>
              <a:cs typeface="+mn-cs"/>
            </a:rPr>
            <a:t>。</a:t>
          </a:r>
          <a:endParaRPr lang="ja-JP" altLang="ja-JP" sz="1400">
            <a:effectLst/>
            <a:latin typeface="ＭＳ 明朝" panose="02020609040205080304" pitchFamily="17" charset="-128"/>
            <a:ea typeface="ＭＳ 明朝" panose="02020609040205080304" pitchFamily="17" charset="-128"/>
          </a:endParaRPr>
        </a:p>
        <a:p>
          <a:r>
            <a:rPr kumimoji="1" lang="ja-JP" altLang="ja-JP" sz="1400">
              <a:solidFill>
                <a:schemeClr val="dk1"/>
              </a:solidFill>
              <a:effectLst/>
              <a:latin typeface="ＭＳ 明朝" panose="02020609040205080304" pitchFamily="17" charset="-128"/>
              <a:ea typeface="ＭＳ 明朝" panose="02020609040205080304" pitchFamily="17" charset="-128"/>
              <a:cs typeface="+mn-cs"/>
            </a:rPr>
            <a:t>　今後、公共施設の維持管理費の上昇による経常収支比率の上昇が予想されるため、引き続き公共施設等の集約・複合化を進めることにより、経費の削減に努め</a:t>
          </a:r>
          <a:r>
            <a:rPr kumimoji="1" lang="ja-JP" altLang="en-US" sz="1400">
              <a:solidFill>
                <a:schemeClr val="dk1"/>
              </a:solidFill>
              <a:effectLst/>
              <a:latin typeface="ＭＳ 明朝" panose="02020609040205080304" pitchFamily="17" charset="-128"/>
              <a:ea typeface="ＭＳ 明朝" panose="02020609040205080304" pitchFamily="17" charset="-128"/>
              <a:cs typeface="+mn-cs"/>
            </a:rPr>
            <a:t>、</a:t>
          </a:r>
          <a:r>
            <a:rPr kumimoji="1" lang="ja-JP" altLang="ja-JP" sz="1400">
              <a:solidFill>
                <a:schemeClr val="dk1"/>
              </a:solidFill>
              <a:effectLst/>
              <a:latin typeface="ＭＳ 明朝" panose="02020609040205080304" pitchFamily="17" charset="-128"/>
              <a:ea typeface="ＭＳ 明朝" panose="02020609040205080304" pitchFamily="17" charset="-128"/>
              <a:cs typeface="+mn-cs"/>
            </a:rPr>
            <a:t>　歳入では、徴税の徴収率向上を図り、現在の水準を維持するように努める。</a:t>
          </a:r>
          <a:endParaRPr lang="ja-JP" altLang="ja-JP" sz="1400">
            <a:effectLst/>
            <a:latin typeface="ＭＳ 明朝" panose="02020609040205080304" pitchFamily="17" charset="-128"/>
            <a:ea typeface="ＭＳ 明朝" panose="02020609040205080304" pitchFamily="17"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398" name="テキスト ボックス 397"/>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399" name="直線コネクタ 398"/>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0" name="テキスト ボックス 399"/>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1" name="直線コネクタ 400"/>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2" name="テキスト ボックス 401"/>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3" name="直線コネクタ 402"/>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4" name="テキスト ボックス 403"/>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5" name="直線コネクタ 404"/>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6" name="テキスト ボックス 405"/>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7" name="直線コネクタ 406"/>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08" name="テキスト ボックス 407"/>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09" name="直線コネクタ 408"/>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0" name="テキスト ボックス 409"/>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1" name="直線コネクタ 410"/>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2" name="テキスト ボックス 411"/>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3"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69850</xdr:rowOff>
    </xdr:from>
    <xdr:to>
      <xdr:col>82</xdr:col>
      <xdr:colOff>107950</xdr:colOff>
      <xdr:row>80</xdr:row>
      <xdr:rowOff>39370</xdr:rowOff>
    </xdr:to>
    <xdr:cxnSp macro="">
      <xdr:nvCxnSpPr>
        <xdr:cNvPr id="414" name="直線コネクタ 413"/>
        <xdr:cNvCxnSpPr/>
      </xdr:nvCxnSpPr>
      <xdr:spPr>
        <a:xfrm flipV="1">
          <a:off x="16510000" y="12414250"/>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11447</xdr:rowOff>
    </xdr:from>
    <xdr:ext cx="762000" cy="259045"/>
    <xdr:sp macro="" textlink="">
      <xdr:nvSpPr>
        <xdr:cNvPr id="415" name="公債費以外最小値テキスト"/>
        <xdr:cNvSpPr txBox="1"/>
      </xdr:nvSpPr>
      <xdr:spPr>
        <a:xfrm>
          <a:off x="16598900" y="13727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39370</xdr:rowOff>
    </xdr:from>
    <xdr:to>
      <xdr:col>82</xdr:col>
      <xdr:colOff>196850</xdr:colOff>
      <xdr:row>80</xdr:row>
      <xdr:rowOff>39370</xdr:rowOff>
    </xdr:to>
    <xdr:cxnSp macro="">
      <xdr:nvCxnSpPr>
        <xdr:cNvPr id="416" name="直線コネクタ 415"/>
        <xdr:cNvCxnSpPr/>
      </xdr:nvCxnSpPr>
      <xdr:spPr>
        <a:xfrm>
          <a:off x="16421100" y="13755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156227</xdr:rowOff>
    </xdr:from>
    <xdr:ext cx="762000" cy="259045"/>
    <xdr:sp macro="" textlink="">
      <xdr:nvSpPr>
        <xdr:cNvPr id="417" name="公債費以外最大値テキスト"/>
        <xdr:cNvSpPr txBox="1"/>
      </xdr:nvSpPr>
      <xdr:spPr>
        <a:xfrm>
          <a:off x="16598900" y="12157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69850</xdr:rowOff>
    </xdr:from>
    <xdr:to>
      <xdr:col>82</xdr:col>
      <xdr:colOff>196850</xdr:colOff>
      <xdr:row>72</xdr:row>
      <xdr:rowOff>69850</xdr:rowOff>
    </xdr:to>
    <xdr:cxnSp macro="">
      <xdr:nvCxnSpPr>
        <xdr:cNvPr id="418" name="直線コネクタ 417"/>
        <xdr:cNvCxnSpPr/>
      </xdr:nvCxnSpPr>
      <xdr:spPr>
        <a:xfrm>
          <a:off x="16421100" y="12414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111760</xdr:rowOff>
    </xdr:from>
    <xdr:to>
      <xdr:col>82</xdr:col>
      <xdr:colOff>107950</xdr:colOff>
      <xdr:row>76</xdr:row>
      <xdr:rowOff>46989</xdr:rowOff>
    </xdr:to>
    <xdr:cxnSp macro="">
      <xdr:nvCxnSpPr>
        <xdr:cNvPr id="419" name="直線コネクタ 418"/>
        <xdr:cNvCxnSpPr/>
      </xdr:nvCxnSpPr>
      <xdr:spPr>
        <a:xfrm flipV="1">
          <a:off x="15671800" y="12970510"/>
          <a:ext cx="838200" cy="106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158766</xdr:rowOff>
    </xdr:from>
    <xdr:ext cx="762000" cy="259045"/>
    <xdr:sp macro="" textlink="">
      <xdr:nvSpPr>
        <xdr:cNvPr id="420" name="公債費以外平均値テキスト"/>
        <xdr:cNvSpPr txBox="1"/>
      </xdr:nvSpPr>
      <xdr:spPr>
        <a:xfrm>
          <a:off x="16598900" y="130175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15239</xdr:rowOff>
    </xdr:from>
    <xdr:to>
      <xdr:col>82</xdr:col>
      <xdr:colOff>158750</xdr:colOff>
      <xdr:row>76</xdr:row>
      <xdr:rowOff>116839</xdr:rowOff>
    </xdr:to>
    <xdr:sp macro="" textlink="">
      <xdr:nvSpPr>
        <xdr:cNvPr id="421" name="フローチャート: 判断 420"/>
        <xdr:cNvSpPr/>
      </xdr:nvSpPr>
      <xdr:spPr>
        <a:xfrm>
          <a:off x="164592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46989</xdr:rowOff>
    </xdr:from>
    <xdr:to>
      <xdr:col>78</xdr:col>
      <xdr:colOff>69850</xdr:colOff>
      <xdr:row>77</xdr:row>
      <xdr:rowOff>58420</xdr:rowOff>
    </xdr:to>
    <xdr:cxnSp macro="">
      <xdr:nvCxnSpPr>
        <xdr:cNvPr id="422" name="直線コネクタ 421"/>
        <xdr:cNvCxnSpPr/>
      </xdr:nvCxnSpPr>
      <xdr:spPr>
        <a:xfrm flipV="1">
          <a:off x="14782800" y="13077189"/>
          <a:ext cx="889000" cy="182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91440</xdr:rowOff>
    </xdr:from>
    <xdr:to>
      <xdr:col>78</xdr:col>
      <xdr:colOff>120650</xdr:colOff>
      <xdr:row>76</xdr:row>
      <xdr:rowOff>21589</xdr:rowOff>
    </xdr:to>
    <xdr:sp macro="" textlink="">
      <xdr:nvSpPr>
        <xdr:cNvPr id="423" name="フローチャート: 判断 422"/>
        <xdr:cNvSpPr/>
      </xdr:nvSpPr>
      <xdr:spPr>
        <a:xfrm>
          <a:off x="15621000" y="129501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31767</xdr:rowOff>
    </xdr:from>
    <xdr:ext cx="736600" cy="259045"/>
    <xdr:sp macro="" textlink="">
      <xdr:nvSpPr>
        <xdr:cNvPr id="424" name="テキスト ボックス 423"/>
        <xdr:cNvSpPr txBox="1"/>
      </xdr:nvSpPr>
      <xdr:spPr>
        <a:xfrm>
          <a:off x="15290800" y="127190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66039</xdr:rowOff>
    </xdr:from>
    <xdr:to>
      <xdr:col>73</xdr:col>
      <xdr:colOff>180975</xdr:colOff>
      <xdr:row>77</xdr:row>
      <xdr:rowOff>58420</xdr:rowOff>
    </xdr:to>
    <xdr:cxnSp macro="">
      <xdr:nvCxnSpPr>
        <xdr:cNvPr id="425" name="直線コネクタ 424"/>
        <xdr:cNvCxnSpPr/>
      </xdr:nvCxnSpPr>
      <xdr:spPr>
        <a:xfrm>
          <a:off x="13893800" y="13096239"/>
          <a:ext cx="889000" cy="163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72389</xdr:rowOff>
    </xdr:from>
    <xdr:to>
      <xdr:col>74</xdr:col>
      <xdr:colOff>31750</xdr:colOff>
      <xdr:row>77</xdr:row>
      <xdr:rowOff>2539</xdr:rowOff>
    </xdr:to>
    <xdr:sp macro="" textlink="">
      <xdr:nvSpPr>
        <xdr:cNvPr id="426" name="フローチャート: 判断 425"/>
        <xdr:cNvSpPr/>
      </xdr:nvSpPr>
      <xdr:spPr>
        <a:xfrm>
          <a:off x="14732000" y="13102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12717</xdr:rowOff>
    </xdr:from>
    <xdr:ext cx="762000" cy="259045"/>
    <xdr:sp macro="" textlink="">
      <xdr:nvSpPr>
        <xdr:cNvPr id="427" name="テキスト ボックス 426"/>
        <xdr:cNvSpPr txBox="1"/>
      </xdr:nvSpPr>
      <xdr:spPr>
        <a:xfrm>
          <a:off x="14401800" y="12871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161289</xdr:rowOff>
    </xdr:from>
    <xdr:to>
      <xdr:col>69</xdr:col>
      <xdr:colOff>92075</xdr:colOff>
      <xdr:row>76</xdr:row>
      <xdr:rowOff>66039</xdr:rowOff>
    </xdr:to>
    <xdr:cxnSp macro="">
      <xdr:nvCxnSpPr>
        <xdr:cNvPr id="428" name="直線コネクタ 427"/>
        <xdr:cNvCxnSpPr/>
      </xdr:nvCxnSpPr>
      <xdr:spPr>
        <a:xfrm>
          <a:off x="13004800" y="13020039"/>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118111</xdr:rowOff>
    </xdr:from>
    <xdr:to>
      <xdr:col>69</xdr:col>
      <xdr:colOff>142875</xdr:colOff>
      <xdr:row>77</xdr:row>
      <xdr:rowOff>48261</xdr:rowOff>
    </xdr:to>
    <xdr:sp macro="" textlink="">
      <xdr:nvSpPr>
        <xdr:cNvPr id="429" name="フローチャート: 判断 428"/>
        <xdr:cNvSpPr/>
      </xdr:nvSpPr>
      <xdr:spPr>
        <a:xfrm>
          <a:off x="13843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33038</xdr:rowOff>
    </xdr:from>
    <xdr:ext cx="762000" cy="259045"/>
    <xdr:sp macro="" textlink="">
      <xdr:nvSpPr>
        <xdr:cNvPr id="430" name="テキスト ボックス 429"/>
        <xdr:cNvSpPr txBox="1"/>
      </xdr:nvSpPr>
      <xdr:spPr>
        <a:xfrm>
          <a:off x="13512800" y="13234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114300</xdr:rowOff>
    </xdr:from>
    <xdr:to>
      <xdr:col>65</xdr:col>
      <xdr:colOff>53975</xdr:colOff>
      <xdr:row>77</xdr:row>
      <xdr:rowOff>44450</xdr:rowOff>
    </xdr:to>
    <xdr:sp macro="" textlink="">
      <xdr:nvSpPr>
        <xdr:cNvPr id="431" name="フローチャート: 判断 430"/>
        <xdr:cNvSpPr/>
      </xdr:nvSpPr>
      <xdr:spPr>
        <a:xfrm>
          <a:off x="12954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29227</xdr:rowOff>
    </xdr:from>
    <xdr:ext cx="762000" cy="259045"/>
    <xdr:sp macro="" textlink="">
      <xdr:nvSpPr>
        <xdr:cNvPr id="432" name="テキスト ボックス 431"/>
        <xdr:cNvSpPr txBox="1"/>
      </xdr:nvSpPr>
      <xdr:spPr>
        <a:xfrm>
          <a:off x="12623800" y="1323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3" name="テキスト ボックス 432"/>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4" name="テキスト ボックス 433"/>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5" name="テキスト ボックス 434"/>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6" name="テキスト ボックス 435"/>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7" name="テキスト ボックス 436"/>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60960</xdr:rowOff>
    </xdr:from>
    <xdr:to>
      <xdr:col>82</xdr:col>
      <xdr:colOff>158750</xdr:colOff>
      <xdr:row>75</xdr:row>
      <xdr:rowOff>162561</xdr:rowOff>
    </xdr:to>
    <xdr:sp macro="" textlink="">
      <xdr:nvSpPr>
        <xdr:cNvPr id="438" name="楕円 437"/>
        <xdr:cNvSpPr/>
      </xdr:nvSpPr>
      <xdr:spPr>
        <a:xfrm>
          <a:off x="16459200" y="1291971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77487</xdr:rowOff>
    </xdr:from>
    <xdr:ext cx="762000" cy="259045"/>
    <xdr:sp macro="" textlink="">
      <xdr:nvSpPr>
        <xdr:cNvPr id="439" name="公債費以外該当値テキスト"/>
        <xdr:cNvSpPr txBox="1"/>
      </xdr:nvSpPr>
      <xdr:spPr>
        <a:xfrm>
          <a:off x="16598900" y="12764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167639</xdr:rowOff>
    </xdr:from>
    <xdr:to>
      <xdr:col>78</xdr:col>
      <xdr:colOff>120650</xdr:colOff>
      <xdr:row>76</xdr:row>
      <xdr:rowOff>97789</xdr:rowOff>
    </xdr:to>
    <xdr:sp macro="" textlink="">
      <xdr:nvSpPr>
        <xdr:cNvPr id="440" name="楕円 439"/>
        <xdr:cNvSpPr/>
      </xdr:nvSpPr>
      <xdr:spPr>
        <a:xfrm>
          <a:off x="15621000" y="13026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82566</xdr:rowOff>
    </xdr:from>
    <xdr:ext cx="736600" cy="259045"/>
    <xdr:sp macro="" textlink="">
      <xdr:nvSpPr>
        <xdr:cNvPr id="441" name="テキスト ボックス 440"/>
        <xdr:cNvSpPr txBox="1"/>
      </xdr:nvSpPr>
      <xdr:spPr>
        <a:xfrm>
          <a:off x="15290800" y="131127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7620</xdr:rowOff>
    </xdr:from>
    <xdr:to>
      <xdr:col>74</xdr:col>
      <xdr:colOff>31750</xdr:colOff>
      <xdr:row>77</xdr:row>
      <xdr:rowOff>109220</xdr:rowOff>
    </xdr:to>
    <xdr:sp macro="" textlink="">
      <xdr:nvSpPr>
        <xdr:cNvPr id="442" name="楕円 441"/>
        <xdr:cNvSpPr/>
      </xdr:nvSpPr>
      <xdr:spPr>
        <a:xfrm>
          <a:off x="14732000" y="13209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93997</xdr:rowOff>
    </xdr:from>
    <xdr:ext cx="762000" cy="259045"/>
    <xdr:sp macro="" textlink="">
      <xdr:nvSpPr>
        <xdr:cNvPr id="443" name="テキスト ボックス 442"/>
        <xdr:cNvSpPr txBox="1"/>
      </xdr:nvSpPr>
      <xdr:spPr>
        <a:xfrm>
          <a:off x="14401800" y="13295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15239</xdr:rowOff>
    </xdr:from>
    <xdr:to>
      <xdr:col>69</xdr:col>
      <xdr:colOff>142875</xdr:colOff>
      <xdr:row>76</xdr:row>
      <xdr:rowOff>116839</xdr:rowOff>
    </xdr:to>
    <xdr:sp macro="" textlink="">
      <xdr:nvSpPr>
        <xdr:cNvPr id="444" name="楕円 443"/>
        <xdr:cNvSpPr/>
      </xdr:nvSpPr>
      <xdr:spPr>
        <a:xfrm>
          <a:off x="13843000" y="13045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127017</xdr:rowOff>
    </xdr:from>
    <xdr:ext cx="762000" cy="259045"/>
    <xdr:sp macro="" textlink="">
      <xdr:nvSpPr>
        <xdr:cNvPr id="445" name="テキスト ボックス 444"/>
        <xdr:cNvSpPr txBox="1"/>
      </xdr:nvSpPr>
      <xdr:spPr>
        <a:xfrm>
          <a:off x="135128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110490</xdr:rowOff>
    </xdr:from>
    <xdr:to>
      <xdr:col>65</xdr:col>
      <xdr:colOff>53975</xdr:colOff>
      <xdr:row>76</xdr:row>
      <xdr:rowOff>40639</xdr:rowOff>
    </xdr:to>
    <xdr:sp macro="" textlink="">
      <xdr:nvSpPr>
        <xdr:cNvPr id="446" name="楕円 445"/>
        <xdr:cNvSpPr/>
      </xdr:nvSpPr>
      <xdr:spPr>
        <a:xfrm>
          <a:off x="12954000" y="129692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50817</xdr:rowOff>
    </xdr:from>
    <xdr:ext cx="762000" cy="259045"/>
    <xdr:sp macro="" textlink="">
      <xdr:nvSpPr>
        <xdr:cNvPr id="447" name="テキスト ボックス 446"/>
        <xdr:cNvSpPr txBox="1"/>
      </xdr:nvSpPr>
      <xdr:spPr>
        <a:xfrm>
          <a:off x="12623800" y="1273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北海道上ノ国町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4</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13</xdr:row>
      <xdr:rowOff>15754</xdr:rowOff>
    </xdr:from>
    <xdr:to>
      <xdr:col>29</xdr:col>
      <xdr:colOff>127000</xdr:colOff>
      <xdr:row>19</xdr:row>
      <xdr:rowOff>20385</xdr:rowOff>
    </xdr:to>
    <xdr:cxnSp macro="">
      <xdr:nvCxnSpPr>
        <xdr:cNvPr id="44" name="直線コネクタ 43"/>
        <xdr:cNvCxnSpPr/>
      </xdr:nvCxnSpPr>
      <xdr:spPr bwMode="auto">
        <a:xfrm flipV="1">
          <a:off x="5651500" y="2292229"/>
          <a:ext cx="0" cy="103333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163912</xdr:rowOff>
    </xdr:from>
    <xdr:ext cx="762000" cy="259045"/>
    <xdr:sp macro="" textlink="">
      <xdr:nvSpPr>
        <xdr:cNvPr id="45" name="人口1人当たり決算額の推移最小値テキスト130"/>
        <xdr:cNvSpPr txBox="1"/>
      </xdr:nvSpPr>
      <xdr:spPr>
        <a:xfrm>
          <a:off x="5740400" y="329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20385</xdr:rowOff>
    </xdr:from>
    <xdr:to>
      <xdr:col>30</xdr:col>
      <xdr:colOff>25400</xdr:colOff>
      <xdr:row>19</xdr:row>
      <xdr:rowOff>20385</xdr:rowOff>
    </xdr:to>
    <xdr:cxnSp macro="">
      <xdr:nvCxnSpPr>
        <xdr:cNvPr id="46" name="直線コネクタ 45"/>
        <xdr:cNvCxnSpPr/>
      </xdr:nvCxnSpPr>
      <xdr:spPr bwMode="auto">
        <a:xfrm>
          <a:off x="5562600" y="33255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102131</xdr:rowOff>
    </xdr:from>
    <xdr:ext cx="762000" cy="259045"/>
    <xdr:sp macro="" textlink="">
      <xdr:nvSpPr>
        <xdr:cNvPr id="47" name="人口1人当たり決算額の推移最大値テキスト130"/>
        <xdr:cNvSpPr txBox="1"/>
      </xdr:nvSpPr>
      <xdr:spPr>
        <a:xfrm>
          <a:off x="5740400" y="203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663,397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13</xdr:row>
      <xdr:rowOff>15754</xdr:rowOff>
    </xdr:from>
    <xdr:to>
      <xdr:col>30</xdr:col>
      <xdr:colOff>25400</xdr:colOff>
      <xdr:row>13</xdr:row>
      <xdr:rowOff>15754</xdr:rowOff>
    </xdr:to>
    <xdr:cxnSp macro="">
      <xdr:nvCxnSpPr>
        <xdr:cNvPr id="48" name="直線コネクタ 47"/>
        <xdr:cNvCxnSpPr/>
      </xdr:nvCxnSpPr>
      <xdr:spPr bwMode="auto">
        <a:xfrm>
          <a:off x="5562600" y="22922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129111</xdr:rowOff>
    </xdr:from>
    <xdr:to>
      <xdr:col>29</xdr:col>
      <xdr:colOff>127000</xdr:colOff>
      <xdr:row>17</xdr:row>
      <xdr:rowOff>144503</xdr:rowOff>
    </xdr:to>
    <xdr:cxnSp macro="">
      <xdr:nvCxnSpPr>
        <xdr:cNvPr id="49" name="直線コネクタ 48"/>
        <xdr:cNvCxnSpPr/>
      </xdr:nvCxnSpPr>
      <xdr:spPr bwMode="auto">
        <a:xfrm flipV="1">
          <a:off x="5003800" y="3091386"/>
          <a:ext cx="647700" cy="153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113888</xdr:rowOff>
    </xdr:from>
    <xdr:ext cx="762000" cy="259045"/>
    <xdr:sp macro="" textlink="">
      <xdr:nvSpPr>
        <xdr:cNvPr id="50" name="人口1人当たり決算額の推移平均値テキスト130"/>
        <xdr:cNvSpPr txBox="1"/>
      </xdr:nvSpPr>
      <xdr:spPr>
        <a:xfrm>
          <a:off x="5740400" y="30761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109151</xdr:rowOff>
    </xdr:from>
    <xdr:to>
      <xdr:col>29</xdr:col>
      <xdr:colOff>177800</xdr:colOff>
      <xdr:row>18</xdr:row>
      <xdr:rowOff>39301</xdr:rowOff>
    </xdr:to>
    <xdr:sp macro="" textlink="">
      <xdr:nvSpPr>
        <xdr:cNvPr id="51" name="フローチャート: 判断 50"/>
        <xdr:cNvSpPr/>
      </xdr:nvSpPr>
      <xdr:spPr bwMode="auto">
        <a:xfrm>
          <a:off x="5600700" y="30714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144503</xdr:rowOff>
    </xdr:from>
    <xdr:to>
      <xdr:col>26</xdr:col>
      <xdr:colOff>50800</xdr:colOff>
      <xdr:row>17</xdr:row>
      <xdr:rowOff>156049</xdr:rowOff>
    </xdr:to>
    <xdr:cxnSp macro="">
      <xdr:nvCxnSpPr>
        <xdr:cNvPr id="52" name="直線コネクタ 51"/>
        <xdr:cNvCxnSpPr/>
      </xdr:nvCxnSpPr>
      <xdr:spPr bwMode="auto">
        <a:xfrm flipV="1">
          <a:off x="4305300" y="3106778"/>
          <a:ext cx="698500" cy="115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129098</xdr:rowOff>
    </xdr:from>
    <xdr:to>
      <xdr:col>26</xdr:col>
      <xdr:colOff>101600</xdr:colOff>
      <xdr:row>18</xdr:row>
      <xdr:rowOff>59248</xdr:rowOff>
    </xdr:to>
    <xdr:sp macro="" textlink="">
      <xdr:nvSpPr>
        <xdr:cNvPr id="53" name="フローチャート: 判断 52"/>
        <xdr:cNvSpPr/>
      </xdr:nvSpPr>
      <xdr:spPr bwMode="auto">
        <a:xfrm>
          <a:off x="4953000" y="309137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44025</xdr:rowOff>
    </xdr:from>
    <xdr:ext cx="736600" cy="259045"/>
    <xdr:sp macro="" textlink="">
      <xdr:nvSpPr>
        <xdr:cNvPr id="54" name="テキスト ボックス 53"/>
        <xdr:cNvSpPr txBox="1"/>
      </xdr:nvSpPr>
      <xdr:spPr>
        <a:xfrm>
          <a:off x="4622800" y="31777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156049</xdr:rowOff>
    </xdr:from>
    <xdr:to>
      <xdr:col>22</xdr:col>
      <xdr:colOff>114300</xdr:colOff>
      <xdr:row>18</xdr:row>
      <xdr:rowOff>17586</xdr:rowOff>
    </xdr:to>
    <xdr:cxnSp macro="">
      <xdr:nvCxnSpPr>
        <xdr:cNvPr id="55" name="直線コネクタ 54"/>
        <xdr:cNvCxnSpPr/>
      </xdr:nvCxnSpPr>
      <xdr:spPr bwMode="auto">
        <a:xfrm flipV="1">
          <a:off x="3606800" y="3118324"/>
          <a:ext cx="698500" cy="329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115279</xdr:rowOff>
    </xdr:from>
    <xdr:to>
      <xdr:col>22</xdr:col>
      <xdr:colOff>165100</xdr:colOff>
      <xdr:row>18</xdr:row>
      <xdr:rowOff>45429</xdr:rowOff>
    </xdr:to>
    <xdr:sp macro="" textlink="">
      <xdr:nvSpPr>
        <xdr:cNvPr id="56" name="フローチャート: 判断 55"/>
        <xdr:cNvSpPr/>
      </xdr:nvSpPr>
      <xdr:spPr bwMode="auto">
        <a:xfrm>
          <a:off x="4254500" y="30775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30206</xdr:rowOff>
    </xdr:from>
    <xdr:ext cx="762000" cy="259045"/>
    <xdr:sp macro="" textlink="">
      <xdr:nvSpPr>
        <xdr:cNvPr id="57" name="テキスト ボックス 56"/>
        <xdr:cNvSpPr txBox="1"/>
      </xdr:nvSpPr>
      <xdr:spPr>
        <a:xfrm>
          <a:off x="3924300" y="3163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17586</xdr:rowOff>
    </xdr:from>
    <xdr:to>
      <xdr:col>18</xdr:col>
      <xdr:colOff>177800</xdr:colOff>
      <xdr:row>18</xdr:row>
      <xdr:rowOff>25608</xdr:rowOff>
    </xdr:to>
    <xdr:cxnSp macro="">
      <xdr:nvCxnSpPr>
        <xdr:cNvPr id="58" name="直線コネクタ 57"/>
        <xdr:cNvCxnSpPr/>
      </xdr:nvCxnSpPr>
      <xdr:spPr bwMode="auto">
        <a:xfrm flipV="1">
          <a:off x="2908300" y="3151311"/>
          <a:ext cx="698500" cy="80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128207</xdr:rowOff>
    </xdr:from>
    <xdr:to>
      <xdr:col>19</xdr:col>
      <xdr:colOff>38100</xdr:colOff>
      <xdr:row>18</xdr:row>
      <xdr:rowOff>58357</xdr:rowOff>
    </xdr:to>
    <xdr:sp macro="" textlink="">
      <xdr:nvSpPr>
        <xdr:cNvPr id="59" name="フローチャート: 判断 58"/>
        <xdr:cNvSpPr/>
      </xdr:nvSpPr>
      <xdr:spPr bwMode="auto">
        <a:xfrm>
          <a:off x="3556000" y="30904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68534</xdr:rowOff>
    </xdr:from>
    <xdr:ext cx="762000" cy="259045"/>
    <xdr:sp macro="" textlink="">
      <xdr:nvSpPr>
        <xdr:cNvPr id="60" name="テキスト ボックス 59"/>
        <xdr:cNvSpPr txBox="1"/>
      </xdr:nvSpPr>
      <xdr:spPr>
        <a:xfrm>
          <a:off x="3225800" y="28593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135457</xdr:rowOff>
    </xdr:from>
    <xdr:to>
      <xdr:col>15</xdr:col>
      <xdr:colOff>101600</xdr:colOff>
      <xdr:row>18</xdr:row>
      <xdr:rowOff>65607</xdr:rowOff>
    </xdr:to>
    <xdr:sp macro="" textlink="">
      <xdr:nvSpPr>
        <xdr:cNvPr id="61" name="フローチャート: 判断 60"/>
        <xdr:cNvSpPr/>
      </xdr:nvSpPr>
      <xdr:spPr bwMode="auto">
        <a:xfrm>
          <a:off x="2857500" y="30977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75784</xdr:rowOff>
    </xdr:from>
    <xdr:ext cx="762000" cy="259045"/>
    <xdr:sp macro="" textlink="">
      <xdr:nvSpPr>
        <xdr:cNvPr id="62" name="テキスト ボックス 61"/>
        <xdr:cNvSpPr txBox="1"/>
      </xdr:nvSpPr>
      <xdr:spPr>
        <a:xfrm>
          <a:off x="2527300" y="2866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78311</xdr:rowOff>
    </xdr:from>
    <xdr:to>
      <xdr:col>29</xdr:col>
      <xdr:colOff>177800</xdr:colOff>
      <xdr:row>18</xdr:row>
      <xdr:rowOff>8461</xdr:rowOff>
    </xdr:to>
    <xdr:sp macro="" textlink="">
      <xdr:nvSpPr>
        <xdr:cNvPr id="68" name="楕円 67"/>
        <xdr:cNvSpPr/>
      </xdr:nvSpPr>
      <xdr:spPr bwMode="auto">
        <a:xfrm>
          <a:off x="5600700" y="30405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94838</xdr:rowOff>
    </xdr:from>
    <xdr:ext cx="762000" cy="259045"/>
    <xdr:sp macro="" textlink="">
      <xdr:nvSpPr>
        <xdr:cNvPr id="69" name="人口1人当たり決算額の推移該当値テキスト130"/>
        <xdr:cNvSpPr txBox="1"/>
      </xdr:nvSpPr>
      <xdr:spPr>
        <a:xfrm>
          <a:off x="5740400" y="2885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93703</xdr:rowOff>
    </xdr:from>
    <xdr:to>
      <xdr:col>26</xdr:col>
      <xdr:colOff>101600</xdr:colOff>
      <xdr:row>18</xdr:row>
      <xdr:rowOff>23853</xdr:rowOff>
    </xdr:to>
    <xdr:sp macro="" textlink="">
      <xdr:nvSpPr>
        <xdr:cNvPr id="70" name="楕円 69"/>
        <xdr:cNvSpPr/>
      </xdr:nvSpPr>
      <xdr:spPr bwMode="auto">
        <a:xfrm>
          <a:off x="4953000" y="30559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34030</xdr:rowOff>
    </xdr:from>
    <xdr:ext cx="736600" cy="259045"/>
    <xdr:sp macro="" textlink="">
      <xdr:nvSpPr>
        <xdr:cNvPr id="71" name="テキスト ボックス 70"/>
        <xdr:cNvSpPr txBox="1"/>
      </xdr:nvSpPr>
      <xdr:spPr>
        <a:xfrm>
          <a:off x="4622800" y="28248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105249</xdr:rowOff>
    </xdr:from>
    <xdr:to>
      <xdr:col>22</xdr:col>
      <xdr:colOff>165100</xdr:colOff>
      <xdr:row>18</xdr:row>
      <xdr:rowOff>35399</xdr:rowOff>
    </xdr:to>
    <xdr:sp macro="" textlink="">
      <xdr:nvSpPr>
        <xdr:cNvPr id="72" name="楕円 71"/>
        <xdr:cNvSpPr/>
      </xdr:nvSpPr>
      <xdr:spPr bwMode="auto">
        <a:xfrm>
          <a:off x="4254500" y="30675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45576</xdr:rowOff>
    </xdr:from>
    <xdr:ext cx="762000" cy="259045"/>
    <xdr:sp macro="" textlink="">
      <xdr:nvSpPr>
        <xdr:cNvPr id="73" name="テキスト ボックス 72"/>
        <xdr:cNvSpPr txBox="1"/>
      </xdr:nvSpPr>
      <xdr:spPr>
        <a:xfrm>
          <a:off x="3924300" y="283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138236</xdr:rowOff>
    </xdr:from>
    <xdr:to>
      <xdr:col>19</xdr:col>
      <xdr:colOff>38100</xdr:colOff>
      <xdr:row>18</xdr:row>
      <xdr:rowOff>68386</xdr:rowOff>
    </xdr:to>
    <xdr:sp macro="" textlink="">
      <xdr:nvSpPr>
        <xdr:cNvPr id="74" name="楕円 73"/>
        <xdr:cNvSpPr/>
      </xdr:nvSpPr>
      <xdr:spPr bwMode="auto">
        <a:xfrm>
          <a:off x="3556000" y="31005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53163</xdr:rowOff>
    </xdr:from>
    <xdr:ext cx="762000" cy="259045"/>
    <xdr:sp macro="" textlink="">
      <xdr:nvSpPr>
        <xdr:cNvPr id="75" name="テキスト ボックス 74"/>
        <xdr:cNvSpPr txBox="1"/>
      </xdr:nvSpPr>
      <xdr:spPr>
        <a:xfrm>
          <a:off x="3225800" y="3186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146258</xdr:rowOff>
    </xdr:from>
    <xdr:to>
      <xdr:col>15</xdr:col>
      <xdr:colOff>101600</xdr:colOff>
      <xdr:row>18</xdr:row>
      <xdr:rowOff>76408</xdr:rowOff>
    </xdr:to>
    <xdr:sp macro="" textlink="">
      <xdr:nvSpPr>
        <xdr:cNvPr id="76" name="楕円 75"/>
        <xdr:cNvSpPr/>
      </xdr:nvSpPr>
      <xdr:spPr bwMode="auto">
        <a:xfrm>
          <a:off x="2857500" y="31085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61185</xdr:rowOff>
    </xdr:from>
    <xdr:ext cx="762000" cy="259045"/>
    <xdr:sp macro="" textlink="">
      <xdr:nvSpPr>
        <xdr:cNvPr id="77" name="テキスト ボックス 76"/>
        <xdr:cNvSpPr txBox="1"/>
      </xdr:nvSpPr>
      <xdr:spPr>
        <a:xfrm>
          <a:off x="2527300" y="3194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241300</xdr:rowOff>
    </xdr:from>
    <xdr:to>
      <xdr:col>33</xdr:col>
      <xdr:colOff>114300</xdr:colOff>
      <xdr:row>37</xdr:row>
      <xdr:rowOff>241300</xdr:rowOff>
    </xdr:to>
    <xdr:cxnSp macro="">
      <xdr:nvCxnSpPr>
        <xdr:cNvPr id="93" name="直線コネクタ 92"/>
        <xdr:cNvCxnSpPr/>
      </xdr:nvCxnSpPr>
      <xdr:spPr bwMode="auto">
        <a:xfrm>
          <a:off x="2159000" y="736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99077</xdr:rowOff>
    </xdr:from>
    <xdr:ext cx="762000" cy="259045"/>
    <xdr:sp macro="" textlink="">
      <xdr:nvSpPr>
        <xdr:cNvPr id="94" name="テキスト ボックス 93"/>
        <xdr:cNvSpPr txBox="1"/>
      </xdr:nvSpPr>
      <xdr:spPr>
        <a:xfrm>
          <a:off x="1384300" y="722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298450</xdr:rowOff>
    </xdr:from>
    <xdr:to>
      <xdr:col>33</xdr:col>
      <xdr:colOff>114300</xdr:colOff>
      <xdr:row>33</xdr:row>
      <xdr:rowOff>298450</xdr:rowOff>
    </xdr:to>
    <xdr:cxnSp macro="">
      <xdr:nvCxnSpPr>
        <xdr:cNvPr id="97" name="直線コネクタ 96"/>
        <xdr:cNvCxnSpPr/>
      </xdr:nvCxnSpPr>
      <xdr:spPr bwMode="auto">
        <a:xfrm>
          <a:off x="2159000" y="622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156227</xdr:rowOff>
    </xdr:from>
    <xdr:ext cx="762000" cy="259045"/>
    <xdr:sp macro="" textlink="">
      <xdr:nvSpPr>
        <xdr:cNvPr id="98" name="テキスト ボックス 97"/>
        <xdr:cNvSpPr txBox="1"/>
      </xdr:nvSpPr>
      <xdr:spPr>
        <a:xfrm>
          <a:off x="1384300" y="608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99" name="直線コネクタ 98"/>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0" name="テキスト ボックス 99"/>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1"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255136</xdr:rowOff>
    </xdr:from>
    <xdr:to>
      <xdr:col>29</xdr:col>
      <xdr:colOff>127000</xdr:colOff>
      <xdr:row>38</xdr:row>
      <xdr:rowOff>17735</xdr:rowOff>
    </xdr:to>
    <xdr:cxnSp macro="">
      <xdr:nvCxnSpPr>
        <xdr:cNvPr id="102" name="直線コネクタ 101"/>
        <xdr:cNvCxnSpPr/>
      </xdr:nvCxnSpPr>
      <xdr:spPr bwMode="auto">
        <a:xfrm flipV="1">
          <a:off x="5651500" y="6179686"/>
          <a:ext cx="0" cy="130564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332712</xdr:rowOff>
    </xdr:from>
    <xdr:ext cx="762000" cy="259045"/>
    <xdr:sp macro="" textlink="">
      <xdr:nvSpPr>
        <xdr:cNvPr id="103" name="人口1人当たり決算額の推移最小値テキスト445"/>
        <xdr:cNvSpPr txBox="1"/>
      </xdr:nvSpPr>
      <xdr:spPr>
        <a:xfrm>
          <a:off x="5740400" y="74574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17735</xdr:rowOff>
    </xdr:from>
    <xdr:to>
      <xdr:col>30</xdr:col>
      <xdr:colOff>25400</xdr:colOff>
      <xdr:row>38</xdr:row>
      <xdr:rowOff>17735</xdr:rowOff>
    </xdr:to>
    <xdr:cxnSp macro="">
      <xdr:nvCxnSpPr>
        <xdr:cNvPr id="104" name="直線コネクタ 103"/>
        <xdr:cNvCxnSpPr/>
      </xdr:nvCxnSpPr>
      <xdr:spPr bwMode="auto">
        <a:xfrm>
          <a:off x="5562600" y="748533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170063</xdr:rowOff>
    </xdr:from>
    <xdr:ext cx="762000" cy="259045"/>
    <xdr:sp macro="" textlink="">
      <xdr:nvSpPr>
        <xdr:cNvPr id="105" name="人口1人当たり決算額の推移最大値テキスト445"/>
        <xdr:cNvSpPr txBox="1"/>
      </xdr:nvSpPr>
      <xdr:spPr>
        <a:xfrm>
          <a:off x="5740400" y="5923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207,579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255136</xdr:rowOff>
    </xdr:from>
    <xdr:to>
      <xdr:col>30</xdr:col>
      <xdr:colOff>25400</xdr:colOff>
      <xdr:row>33</xdr:row>
      <xdr:rowOff>255136</xdr:rowOff>
    </xdr:to>
    <xdr:cxnSp macro="">
      <xdr:nvCxnSpPr>
        <xdr:cNvPr id="106" name="直線コネクタ 105"/>
        <xdr:cNvCxnSpPr/>
      </xdr:nvCxnSpPr>
      <xdr:spPr bwMode="auto">
        <a:xfrm>
          <a:off x="5562600" y="61796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33571</xdr:rowOff>
    </xdr:from>
    <xdr:to>
      <xdr:col>29</xdr:col>
      <xdr:colOff>127000</xdr:colOff>
      <xdr:row>36</xdr:row>
      <xdr:rowOff>147231</xdr:rowOff>
    </xdr:to>
    <xdr:cxnSp macro="">
      <xdr:nvCxnSpPr>
        <xdr:cNvPr id="107" name="直線コネクタ 106"/>
        <xdr:cNvCxnSpPr/>
      </xdr:nvCxnSpPr>
      <xdr:spPr bwMode="auto">
        <a:xfrm flipV="1">
          <a:off x="5003800" y="6986821"/>
          <a:ext cx="647700" cy="1136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106833</xdr:rowOff>
    </xdr:from>
    <xdr:ext cx="762000" cy="259045"/>
    <xdr:sp macro="" textlink="">
      <xdr:nvSpPr>
        <xdr:cNvPr id="108" name="人口1人当たり決算額の推移平均値テキスト445"/>
        <xdr:cNvSpPr txBox="1"/>
      </xdr:nvSpPr>
      <xdr:spPr>
        <a:xfrm>
          <a:off x="5740400" y="706008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134756</xdr:rowOff>
    </xdr:from>
    <xdr:to>
      <xdr:col>29</xdr:col>
      <xdr:colOff>177800</xdr:colOff>
      <xdr:row>37</xdr:row>
      <xdr:rowOff>64906</xdr:rowOff>
    </xdr:to>
    <xdr:sp macro="" textlink="">
      <xdr:nvSpPr>
        <xdr:cNvPr id="109" name="フローチャート: 判断 108"/>
        <xdr:cNvSpPr/>
      </xdr:nvSpPr>
      <xdr:spPr bwMode="auto">
        <a:xfrm>
          <a:off x="5600700" y="70880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147231</xdr:rowOff>
    </xdr:from>
    <xdr:to>
      <xdr:col>26</xdr:col>
      <xdr:colOff>50800</xdr:colOff>
      <xdr:row>37</xdr:row>
      <xdr:rowOff>28131</xdr:rowOff>
    </xdr:to>
    <xdr:cxnSp macro="">
      <xdr:nvCxnSpPr>
        <xdr:cNvPr id="110" name="直線コネクタ 109"/>
        <xdr:cNvCxnSpPr/>
      </xdr:nvCxnSpPr>
      <xdr:spPr bwMode="auto">
        <a:xfrm flipV="1">
          <a:off x="4305300" y="7100481"/>
          <a:ext cx="698500" cy="523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153136</xdr:rowOff>
    </xdr:from>
    <xdr:to>
      <xdr:col>26</xdr:col>
      <xdr:colOff>101600</xdr:colOff>
      <xdr:row>37</xdr:row>
      <xdr:rowOff>83286</xdr:rowOff>
    </xdr:to>
    <xdr:sp macro="" textlink="">
      <xdr:nvSpPr>
        <xdr:cNvPr id="111" name="フローチャート: 判断 110"/>
        <xdr:cNvSpPr/>
      </xdr:nvSpPr>
      <xdr:spPr bwMode="auto">
        <a:xfrm>
          <a:off x="4953000" y="71063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68063</xdr:rowOff>
    </xdr:from>
    <xdr:ext cx="736600" cy="259045"/>
    <xdr:sp macro="" textlink="">
      <xdr:nvSpPr>
        <xdr:cNvPr id="112" name="テキスト ボックス 111"/>
        <xdr:cNvSpPr txBox="1"/>
      </xdr:nvSpPr>
      <xdr:spPr>
        <a:xfrm>
          <a:off x="4622800" y="71927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11031</xdr:rowOff>
    </xdr:from>
    <xdr:to>
      <xdr:col>22</xdr:col>
      <xdr:colOff>114300</xdr:colOff>
      <xdr:row>37</xdr:row>
      <xdr:rowOff>28131</xdr:rowOff>
    </xdr:to>
    <xdr:cxnSp macro="">
      <xdr:nvCxnSpPr>
        <xdr:cNvPr id="113" name="直線コネクタ 112"/>
        <xdr:cNvCxnSpPr/>
      </xdr:nvCxnSpPr>
      <xdr:spPr bwMode="auto">
        <a:xfrm>
          <a:off x="3606800" y="7135731"/>
          <a:ext cx="698500" cy="171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161754</xdr:rowOff>
    </xdr:from>
    <xdr:to>
      <xdr:col>22</xdr:col>
      <xdr:colOff>165100</xdr:colOff>
      <xdr:row>37</xdr:row>
      <xdr:rowOff>91904</xdr:rowOff>
    </xdr:to>
    <xdr:sp macro="" textlink="">
      <xdr:nvSpPr>
        <xdr:cNvPr id="114" name="フローチャート: 判断 113"/>
        <xdr:cNvSpPr/>
      </xdr:nvSpPr>
      <xdr:spPr bwMode="auto">
        <a:xfrm>
          <a:off x="4254500" y="71150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76681</xdr:rowOff>
    </xdr:from>
    <xdr:ext cx="762000" cy="259045"/>
    <xdr:sp macro="" textlink="">
      <xdr:nvSpPr>
        <xdr:cNvPr id="115" name="テキスト ボックス 114"/>
        <xdr:cNvSpPr txBox="1"/>
      </xdr:nvSpPr>
      <xdr:spPr>
        <a:xfrm>
          <a:off x="3924300" y="7201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11031</xdr:rowOff>
    </xdr:from>
    <xdr:to>
      <xdr:col>18</xdr:col>
      <xdr:colOff>177800</xdr:colOff>
      <xdr:row>37</xdr:row>
      <xdr:rowOff>77091</xdr:rowOff>
    </xdr:to>
    <xdr:cxnSp macro="">
      <xdr:nvCxnSpPr>
        <xdr:cNvPr id="116" name="直線コネクタ 115"/>
        <xdr:cNvCxnSpPr/>
      </xdr:nvCxnSpPr>
      <xdr:spPr bwMode="auto">
        <a:xfrm flipV="1">
          <a:off x="2908300" y="7135731"/>
          <a:ext cx="698500" cy="660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37</xdr:row>
      <xdr:rowOff>2391</xdr:rowOff>
    </xdr:from>
    <xdr:to>
      <xdr:col>19</xdr:col>
      <xdr:colOff>38100</xdr:colOff>
      <xdr:row>37</xdr:row>
      <xdr:rowOff>103991</xdr:rowOff>
    </xdr:to>
    <xdr:sp macro="" textlink="">
      <xdr:nvSpPr>
        <xdr:cNvPr id="117" name="フローチャート: 判断 116"/>
        <xdr:cNvSpPr/>
      </xdr:nvSpPr>
      <xdr:spPr bwMode="auto">
        <a:xfrm>
          <a:off x="3556000" y="71270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88768</xdr:rowOff>
    </xdr:from>
    <xdr:ext cx="762000" cy="259045"/>
    <xdr:sp macro="" textlink="">
      <xdr:nvSpPr>
        <xdr:cNvPr id="118" name="テキスト ボックス 117"/>
        <xdr:cNvSpPr txBox="1"/>
      </xdr:nvSpPr>
      <xdr:spPr>
        <a:xfrm>
          <a:off x="3225800" y="7213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24999</xdr:rowOff>
    </xdr:from>
    <xdr:to>
      <xdr:col>15</xdr:col>
      <xdr:colOff>101600</xdr:colOff>
      <xdr:row>37</xdr:row>
      <xdr:rowOff>126599</xdr:rowOff>
    </xdr:to>
    <xdr:sp macro="" textlink="">
      <xdr:nvSpPr>
        <xdr:cNvPr id="119" name="フローチャート: 判断 118"/>
        <xdr:cNvSpPr/>
      </xdr:nvSpPr>
      <xdr:spPr bwMode="auto">
        <a:xfrm>
          <a:off x="2857500" y="71496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308226</xdr:rowOff>
    </xdr:from>
    <xdr:ext cx="762000" cy="259045"/>
    <xdr:sp macro="" textlink="">
      <xdr:nvSpPr>
        <xdr:cNvPr id="120" name="テキスト ボックス 119"/>
        <xdr:cNvSpPr txBox="1"/>
      </xdr:nvSpPr>
      <xdr:spPr>
        <a:xfrm>
          <a:off x="2527300" y="6918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1" name="テキスト ボックス 120"/>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2" name="テキスト ボックス 121"/>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3" name="テキスト ボックス 122"/>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4" name="テキスト ボックス 123"/>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5" name="テキスト ボックス 124"/>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325671</xdr:rowOff>
    </xdr:from>
    <xdr:to>
      <xdr:col>29</xdr:col>
      <xdr:colOff>177800</xdr:colOff>
      <xdr:row>36</xdr:row>
      <xdr:rowOff>84371</xdr:rowOff>
    </xdr:to>
    <xdr:sp macro="" textlink="">
      <xdr:nvSpPr>
        <xdr:cNvPr id="126" name="楕円 125"/>
        <xdr:cNvSpPr/>
      </xdr:nvSpPr>
      <xdr:spPr bwMode="auto">
        <a:xfrm>
          <a:off x="5600700" y="69360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170748</xdr:rowOff>
    </xdr:from>
    <xdr:ext cx="762000" cy="259045"/>
    <xdr:sp macro="" textlink="">
      <xdr:nvSpPr>
        <xdr:cNvPr id="127" name="人口1人当たり決算額の推移該当値テキスト445"/>
        <xdr:cNvSpPr txBox="1"/>
      </xdr:nvSpPr>
      <xdr:spPr>
        <a:xfrm>
          <a:off x="5740400" y="6781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96431</xdr:rowOff>
    </xdr:from>
    <xdr:to>
      <xdr:col>26</xdr:col>
      <xdr:colOff>101600</xdr:colOff>
      <xdr:row>37</xdr:row>
      <xdr:rowOff>26581</xdr:rowOff>
    </xdr:to>
    <xdr:sp macro="" textlink="">
      <xdr:nvSpPr>
        <xdr:cNvPr id="128" name="楕円 127"/>
        <xdr:cNvSpPr/>
      </xdr:nvSpPr>
      <xdr:spPr bwMode="auto">
        <a:xfrm>
          <a:off x="4953000" y="70496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208208</xdr:rowOff>
    </xdr:from>
    <xdr:ext cx="736600" cy="259045"/>
    <xdr:sp macro="" textlink="">
      <xdr:nvSpPr>
        <xdr:cNvPr id="129" name="テキスト ボックス 128"/>
        <xdr:cNvSpPr txBox="1"/>
      </xdr:nvSpPr>
      <xdr:spPr>
        <a:xfrm>
          <a:off x="4622800" y="68185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148781</xdr:rowOff>
    </xdr:from>
    <xdr:to>
      <xdr:col>22</xdr:col>
      <xdr:colOff>165100</xdr:colOff>
      <xdr:row>37</xdr:row>
      <xdr:rowOff>78931</xdr:rowOff>
    </xdr:to>
    <xdr:sp macro="" textlink="">
      <xdr:nvSpPr>
        <xdr:cNvPr id="130" name="楕円 129"/>
        <xdr:cNvSpPr/>
      </xdr:nvSpPr>
      <xdr:spPr bwMode="auto">
        <a:xfrm>
          <a:off x="4254500" y="71020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260558</xdr:rowOff>
    </xdr:from>
    <xdr:ext cx="762000" cy="259045"/>
    <xdr:sp macro="" textlink="">
      <xdr:nvSpPr>
        <xdr:cNvPr id="131" name="テキスト ボックス 130"/>
        <xdr:cNvSpPr txBox="1"/>
      </xdr:nvSpPr>
      <xdr:spPr>
        <a:xfrm>
          <a:off x="3924300" y="68709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131681</xdr:rowOff>
    </xdr:from>
    <xdr:to>
      <xdr:col>19</xdr:col>
      <xdr:colOff>38100</xdr:colOff>
      <xdr:row>37</xdr:row>
      <xdr:rowOff>61831</xdr:rowOff>
    </xdr:to>
    <xdr:sp macro="" textlink="">
      <xdr:nvSpPr>
        <xdr:cNvPr id="132" name="楕円 131"/>
        <xdr:cNvSpPr/>
      </xdr:nvSpPr>
      <xdr:spPr bwMode="auto">
        <a:xfrm>
          <a:off x="3556000" y="70849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243458</xdr:rowOff>
    </xdr:from>
    <xdr:ext cx="762000" cy="259045"/>
    <xdr:sp macro="" textlink="">
      <xdr:nvSpPr>
        <xdr:cNvPr id="133" name="テキスト ボックス 132"/>
        <xdr:cNvSpPr txBox="1"/>
      </xdr:nvSpPr>
      <xdr:spPr>
        <a:xfrm>
          <a:off x="3225800" y="68538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26291</xdr:rowOff>
    </xdr:from>
    <xdr:to>
      <xdr:col>15</xdr:col>
      <xdr:colOff>101600</xdr:colOff>
      <xdr:row>37</xdr:row>
      <xdr:rowOff>127891</xdr:rowOff>
    </xdr:to>
    <xdr:sp macro="" textlink="">
      <xdr:nvSpPr>
        <xdr:cNvPr id="134" name="楕円 133"/>
        <xdr:cNvSpPr/>
      </xdr:nvSpPr>
      <xdr:spPr bwMode="auto">
        <a:xfrm>
          <a:off x="2857500" y="71509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112668</xdr:rowOff>
    </xdr:from>
    <xdr:ext cx="762000" cy="259045"/>
    <xdr:sp macro="" textlink="">
      <xdr:nvSpPr>
        <xdr:cNvPr id="135" name="テキスト ボックス 134"/>
        <xdr:cNvSpPr txBox="1"/>
      </xdr:nvSpPr>
      <xdr:spPr>
        <a:xfrm>
          <a:off x="2527300" y="7237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北海道上ノ国町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4,362
4,325
547.72
6,353,601
6,248,319
97,518
3,354,981
8,582,515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1" name="テキスト ボックス 50"/>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145028</xdr:rowOff>
    </xdr:from>
    <xdr:to>
      <xdr:col>24</xdr:col>
      <xdr:colOff>62865</xdr:colOff>
      <xdr:row>38</xdr:row>
      <xdr:rowOff>12949</xdr:rowOff>
    </xdr:to>
    <xdr:cxnSp macro="">
      <xdr:nvCxnSpPr>
        <xdr:cNvPr id="55" name="直線コネクタ 54"/>
        <xdr:cNvCxnSpPr/>
      </xdr:nvCxnSpPr>
      <xdr:spPr>
        <a:xfrm flipV="1">
          <a:off x="4633595" y="5459978"/>
          <a:ext cx="1270" cy="10680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16776</xdr:rowOff>
    </xdr:from>
    <xdr:ext cx="599010" cy="259045"/>
    <xdr:sp macro="" textlink="">
      <xdr:nvSpPr>
        <xdr:cNvPr id="56" name="人件費最小値テキスト"/>
        <xdr:cNvSpPr txBox="1"/>
      </xdr:nvSpPr>
      <xdr:spPr>
        <a:xfrm>
          <a:off x="4686300" y="6531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12949</xdr:rowOff>
    </xdr:from>
    <xdr:to>
      <xdr:col>24</xdr:col>
      <xdr:colOff>152400</xdr:colOff>
      <xdr:row>38</xdr:row>
      <xdr:rowOff>12949</xdr:rowOff>
    </xdr:to>
    <xdr:cxnSp macro="">
      <xdr:nvCxnSpPr>
        <xdr:cNvPr id="57" name="直線コネクタ 56"/>
        <xdr:cNvCxnSpPr/>
      </xdr:nvCxnSpPr>
      <xdr:spPr>
        <a:xfrm>
          <a:off x="4546600" y="6528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91705</xdr:rowOff>
    </xdr:from>
    <xdr:ext cx="599010" cy="259045"/>
    <xdr:sp macro="" textlink="">
      <xdr:nvSpPr>
        <xdr:cNvPr id="58" name="人件費最大値テキスト"/>
        <xdr:cNvSpPr txBox="1"/>
      </xdr:nvSpPr>
      <xdr:spPr>
        <a:xfrm>
          <a:off x="4686300" y="52352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667,203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145028</xdr:rowOff>
    </xdr:from>
    <xdr:to>
      <xdr:col>24</xdr:col>
      <xdr:colOff>152400</xdr:colOff>
      <xdr:row>31</xdr:row>
      <xdr:rowOff>145028</xdr:rowOff>
    </xdr:to>
    <xdr:cxnSp macro="">
      <xdr:nvCxnSpPr>
        <xdr:cNvPr id="59" name="直線コネクタ 58"/>
        <xdr:cNvCxnSpPr/>
      </xdr:nvCxnSpPr>
      <xdr:spPr>
        <a:xfrm>
          <a:off x="4546600" y="5459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511</xdr:rowOff>
    </xdr:from>
    <xdr:to>
      <xdr:col>24</xdr:col>
      <xdr:colOff>63500</xdr:colOff>
      <xdr:row>37</xdr:row>
      <xdr:rowOff>13596</xdr:rowOff>
    </xdr:to>
    <xdr:cxnSp macro="">
      <xdr:nvCxnSpPr>
        <xdr:cNvPr id="60" name="直線コネクタ 59"/>
        <xdr:cNvCxnSpPr/>
      </xdr:nvCxnSpPr>
      <xdr:spPr>
        <a:xfrm flipV="1">
          <a:off x="3797300" y="6344161"/>
          <a:ext cx="838200" cy="13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101320</xdr:rowOff>
    </xdr:from>
    <xdr:ext cx="599010" cy="259045"/>
    <xdr:sp macro="" textlink="">
      <xdr:nvSpPr>
        <xdr:cNvPr id="61" name="人件費平均値テキスト"/>
        <xdr:cNvSpPr txBox="1"/>
      </xdr:nvSpPr>
      <xdr:spPr>
        <a:xfrm>
          <a:off x="4686300" y="627352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122893</xdr:rowOff>
    </xdr:from>
    <xdr:to>
      <xdr:col>24</xdr:col>
      <xdr:colOff>114300</xdr:colOff>
      <xdr:row>37</xdr:row>
      <xdr:rowOff>53043</xdr:rowOff>
    </xdr:to>
    <xdr:sp macro="" textlink="">
      <xdr:nvSpPr>
        <xdr:cNvPr id="62" name="フローチャート: 判断 61"/>
        <xdr:cNvSpPr/>
      </xdr:nvSpPr>
      <xdr:spPr>
        <a:xfrm>
          <a:off x="4584700" y="6295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13596</xdr:rowOff>
    </xdr:from>
    <xdr:to>
      <xdr:col>19</xdr:col>
      <xdr:colOff>177800</xdr:colOff>
      <xdr:row>37</xdr:row>
      <xdr:rowOff>26964</xdr:rowOff>
    </xdr:to>
    <xdr:cxnSp macro="">
      <xdr:nvCxnSpPr>
        <xdr:cNvPr id="63" name="直線コネクタ 62"/>
        <xdr:cNvCxnSpPr/>
      </xdr:nvCxnSpPr>
      <xdr:spPr>
        <a:xfrm flipV="1">
          <a:off x="2908300" y="6357246"/>
          <a:ext cx="889000" cy="13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136948</xdr:rowOff>
    </xdr:from>
    <xdr:to>
      <xdr:col>20</xdr:col>
      <xdr:colOff>38100</xdr:colOff>
      <xdr:row>37</xdr:row>
      <xdr:rowOff>67098</xdr:rowOff>
    </xdr:to>
    <xdr:sp macro="" textlink="">
      <xdr:nvSpPr>
        <xdr:cNvPr id="64" name="フローチャート: 判断 63"/>
        <xdr:cNvSpPr/>
      </xdr:nvSpPr>
      <xdr:spPr>
        <a:xfrm>
          <a:off x="3746500" y="6309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58225</xdr:rowOff>
    </xdr:from>
    <xdr:ext cx="599010" cy="259045"/>
    <xdr:sp macro="" textlink="">
      <xdr:nvSpPr>
        <xdr:cNvPr id="65" name="テキスト ボックス 64"/>
        <xdr:cNvSpPr txBox="1"/>
      </xdr:nvSpPr>
      <xdr:spPr>
        <a:xfrm>
          <a:off x="3497795" y="6401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26964</xdr:rowOff>
    </xdr:from>
    <xdr:to>
      <xdr:col>15</xdr:col>
      <xdr:colOff>50800</xdr:colOff>
      <xdr:row>37</xdr:row>
      <xdr:rowOff>72896</xdr:rowOff>
    </xdr:to>
    <xdr:cxnSp macro="">
      <xdr:nvCxnSpPr>
        <xdr:cNvPr id="66" name="直線コネクタ 65"/>
        <xdr:cNvCxnSpPr/>
      </xdr:nvCxnSpPr>
      <xdr:spPr>
        <a:xfrm flipV="1">
          <a:off x="2019300" y="6370614"/>
          <a:ext cx="889000" cy="45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127528</xdr:rowOff>
    </xdr:from>
    <xdr:to>
      <xdr:col>15</xdr:col>
      <xdr:colOff>101600</xdr:colOff>
      <xdr:row>37</xdr:row>
      <xdr:rowOff>57678</xdr:rowOff>
    </xdr:to>
    <xdr:sp macro="" textlink="">
      <xdr:nvSpPr>
        <xdr:cNvPr id="67" name="フローチャート: 判断 66"/>
        <xdr:cNvSpPr/>
      </xdr:nvSpPr>
      <xdr:spPr>
        <a:xfrm>
          <a:off x="2857500" y="62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74205</xdr:rowOff>
    </xdr:from>
    <xdr:ext cx="599010" cy="259045"/>
    <xdr:sp macro="" textlink="">
      <xdr:nvSpPr>
        <xdr:cNvPr id="68" name="テキスト ボックス 67"/>
        <xdr:cNvSpPr txBox="1"/>
      </xdr:nvSpPr>
      <xdr:spPr>
        <a:xfrm>
          <a:off x="2608795" y="60749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72896</xdr:rowOff>
    </xdr:from>
    <xdr:to>
      <xdr:col>10</xdr:col>
      <xdr:colOff>114300</xdr:colOff>
      <xdr:row>37</xdr:row>
      <xdr:rowOff>94460</xdr:rowOff>
    </xdr:to>
    <xdr:cxnSp macro="">
      <xdr:nvCxnSpPr>
        <xdr:cNvPr id="69" name="直線コネクタ 68"/>
        <xdr:cNvCxnSpPr/>
      </xdr:nvCxnSpPr>
      <xdr:spPr>
        <a:xfrm flipV="1">
          <a:off x="1130300" y="6416546"/>
          <a:ext cx="889000" cy="21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8501</xdr:rowOff>
    </xdr:from>
    <xdr:to>
      <xdr:col>10</xdr:col>
      <xdr:colOff>165100</xdr:colOff>
      <xdr:row>37</xdr:row>
      <xdr:rowOff>110101</xdr:rowOff>
    </xdr:to>
    <xdr:sp macro="" textlink="">
      <xdr:nvSpPr>
        <xdr:cNvPr id="70" name="フローチャート: 判断 69"/>
        <xdr:cNvSpPr/>
      </xdr:nvSpPr>
      <xdr:spPr>
        <a:xfrm>
          <a:off x="1968500" y="635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126628</xdr:rowOff>
    </xdr:from>
    <xdr:ext cx="599010" cy="259045"/>
    <xdr:sp macro="" textlink="">
      <xdr:nvSpPr>
        <xdr:cNvPr id="71" name="テキスト ボックス 70"/>
        <xdr:cNvSpPr txBox="1"/>
      </xdr:nvSpPr>
      <xdr:spPr>
        <a:xfrm>
          <a:off x="1719795" y="6127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15500</xdr:rowOff>
    </xdr:from>
    <xdr:to>
      <xdr:col>6</xdr:col>
      <xdr:colOff>38100</xdr:colOff>
      <xdr:row>37</xdr:row>
      <xdr:rowOff>117100</xdr:rowOff>
    </xdr:to>
    <xdr:sp macro="" textlink="">
      <xdr:nvSpPr>
        <xdr:cNvPr id="72" name="フローチャート: 判断 71"/>
        <xdr:cNvSpPr/>
      </xdr:nvSpPr>
      <xdr:spPr>
        <a:xfrm>
          <a:off x="1079500" y="635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133627</xdr:rowOff>
    </xdr:from>
    <xdr:ext cx="599010" cy="259045"/>
    <xdr:sp macro="" textlink="">
      <xdr:nvSpPr>
        <xdr:cNvPr id="73" name="テキスト ボックス 72"/>
        <xdr:cNvSpPr txBox="1"/>
      </xdr:nvSpPr>
      <xdr:spPr>
        <a:xfrm>
          <a:off x="830795" y="6134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121161</xdr:rowOff>
    </xdr:from>
    <xdr:to>
      <xdr:col>24</xdr:col>
      <xdr:colOff>114300</xdr:colOff>
      <xdr:row>37</xdr:row>
      <xdr:rowOff>51311</xdr:rowOff>
    </xdr:to>
    <xdr:sp macro="" textlink="">
      <xdr:nvSpPr>
        <xdr:cNvPr id="79" name="楕円 78"/>
        <xdr:cNvSpPr/>
      </xdr:nvSpPr>
      <xdr:spPr>
        <a:xfrm>
          <a:off x="4584700" y="629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144038</xdr:rowOff>
    </xdr:from>
    <xdr:ext cx="599010" cy="259045"/>
    <xdr:sp macro="" textlink="">
      <xdr:nvSpPr>
        <xdr:cNvPr id="80" name="人件費該当値テキスト"/>
        <xdr:cNvSpPr txBox="1"/>
      </xdr:nvSpPr>
      <xdr:spPr>
        <a:xfrm>
          <a:off x="4686300" y="6144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134246</xdr:rowOff>
    </xdr:from>
    <xdr:to>
      <xdr:col>20</xdr:col>
      <xdr:colOff>38100</xdr:colOff>
      <xdr:row>37</xdr:row>
      <xdr:rowOff>64396</xdr:rowOff>
    </xdr:to>
    <xdr:sp macro="" textlink="">
      <xdr:nvSpPr>
        <xdr:cNvPr id="81" name="楕円 80"/>
        <xdr:cNvSpPr/>
      </xdr:nvSpPr>
      <xdr:spPr>
        <a:xfrm>
          <a:off x="3746500" y="6306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80923</xdr:rowOff>
    </xdr:from>
    <xdr:ext cx="599010" cy="259045"/>
    <xdr:sp macro="" textlink="">
      <xdr:nvSpPr>
        <xdr:cNvPr id="82" name="テキスト ボックス 81"/>
        <xdr:cNvSpPr txBox="1"/>
      </xdr:nvSpPr>
      <xdr:spPr>
        <a:xfrm>
          <a:off x="3497795" y="6081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147614</xdr:rowOff>
    </xdr:from>
    <xdr:to>
      <xdr:col>15</xdr:col>
      <xdr:colOff>101600</xdr:colOff>
      <xdr:row>37</xdr:row>
      <xdr:rowOff>77764</xdr:rowOff>
    </xdr:to>
    <xdr:sp macro="" textlink="">
      <xdr:nvSpPr>
        <xdr:cNvPr id="83" name="楕円 82"/>
        <xdr:cNvSpPr/>
      </xdr:nvSpPr>
      <xdr:spPr>
        <a:xfrm>
          <a:off x="2857500" y="6319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68891</xdr:rowOff>
    </xdr:from>
    <xdr:ext cx="599010" cy="259045"/>
    <xdr:sp macro="" textlink="">
      <xdr:nvSpPr>
        <xdr:cNvPr id="84" name="テキスト ボックス 83"/>
        <xdr:cNvSpPr txBox="1"/>
      </xdr:nvSpPr>
      <xdr:spPr>
        <a:xfrm>
          <a:off x="2608795" y="64125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22096</xdr:rowOff>
    </xdr:from>
    <xdr:to>
      <xdr:col>10</xdr:col>
      <xdr:colOff>165100</xdr:colOff>
      <xdr:row>37</xdr:row>
      <xdr:rowOff>123696</xdr:rowOff>
    </xdr:to>
    <xdr:sp macro="" textlink="">
      <xdr:nvSpPr>
        <xdr:cNvPr id="85" name="楕円 84"/>
        <xdr:cNvSpPr/>
      </xdr:nvSpPr>
      <xdr:spPr>
        <a:xfrm>
          <a:off x="1968500" y="6365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114823</xdr:rowOff>
    </xdr:from>
    <xdr:ext cx="599010" cy="259045"/>
    <xdr:sp macro="" textlink="">
      <xdr:nvSpPr>
        <xdr:cNvPr id="86" name="テキスト ボックス 85"/>
        <xdr:cNvSpPr txBox="1"/>
      </xdr:nvSpPr>
      <xdr:spPr>
        <a:xfrm>
          <a:off x="1719795" y="6458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43660</xdr:rowOff>
    </xdr:from>
    <xdr:to>
      <xdr:col>6</xdr:col>
      <xdr:colOff>38100</xdr:colOff>
      <xdr:row>37</xdr:row>
      <xdr:rowOff>145260</xdr:rowOff>
    </xdr:to>
    <xdr:sp macro="" textlink="">
      <xdr:nvSpPr>
        <xdr:cNvPr id="87" name="楕円 86"/>
        <xdr:cNvSpPr/>
      </xdr:nvSpPr>
      <xdr:spPr>
        <a:xfrm>
          <a:off x="1079500" y="6387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136387</xdr:rowOff>
    </xdr:from>
    <xdr:ext cx="599010" cy="259045"/>
    <xdr:sp macro="" textlink="">
      <xdr:nvSpPr>
        <xdr:cNvPr id="88" name="テキスト ボックス 87"/>
        <xdr:cNvSpPr txBox="1"/>
      </xdr:nvSpPr>
      <xdr:spPr>
        <a:xfrm>
          <a:off x="830795" y="64800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9" name="直線コネクタ 98"/>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0" name="テキスト ボックス 99"/>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2" name="テキスト ボックス 101"/>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4" name="テキスト ボックス 103"/>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0" name="テキスト ボックス 109"/>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147136</xdr:rowOff>
    </xdr:from>
    <xdr:to>
      <xdr:col>24</xdr:col>
      <xdr:colOff>62865</xdr:colOff>
      <xdr:row>58</xdr:row>
      <xdr:rowOff>94403</xdr:rowOff>
    </xdr:to>
    <xdr:cxnSp macro="">
      <xdr:nvCxnSpPr>
        <xdr:cNvPr id="114" name="直線コネクタ 113"/>
        <xdr:cNvCxnSpPr/>
      </xdr:nvCxnSpPr>
      <xdr:spPr>
        <a:xfrm flipV="1">
          <a:off x="4633595" y="8719636"/>
          <a:ext cx="1270" cy="13188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98230</xdr:rowOff>
    </xdr:from>
    <xdr:ext cx="599010" cy="259045"/>
    <xdr:sp macro="" textlink="">
      <xdr:nvSpPr>
        <xdr:cNvPr id="115" name="物件費最小値テキスト"/>
        <xdr:cNvSpPr txBox="1"/>
      </xdr:nvSpPr>
      <xdr:spPr>
        <a:xfrm>
          <a:off x="4686300" y="10042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107,741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94403</xdr:rowOff>
    </xdr:from>
    <xdr:to>
      <xdr:col>24</xdr:col>
      <xdr:colOff>152400</xdr:colOff>
      <xdr:row>58</xdr:row>
      <xdr:rowOff>94403</xdr:rowOff>
    </xdr:to>
    <xdr:cxnSp macro="">
      <xdr:nvCxnSpPr>
        <xdr:cNvPr id="116" name="直線コネクタ 115"/>
        <xdr:cNvCxnSpPr/>
      </xdr:nvCxnSpPr>
      <xdr:spPr>
        <a:xfrm>
          <a:off x="4546600" y="100385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93813</xdr:rowOff>
    </xdr:from>
    <xdr:ext cx="599010" cy="259045"/>
    <xdr:sp macro="" textlink="">
      <xdr:nvSpPr>
        <xdr:cNvPr id="117" name="物件費最大値テキスト"/>
        <xdr:cNvSpPr txBox="1"/>
      </xdr:nvSpPr>
      <xdr:spPr>
        <a:xfrm>
          <a:off x="4686300" y="84948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147136</xdr:rowOff>
    </xdr:from>
    <xdr:to>
      <xdr:col>24</xdr:col>
      <xdr:colOff>152400</xdr:colOff>
      <xdr:row>50</xdr:row>
      <xdr:rowOff>147136</xdr:rowOff>
    </xdr:to>
    <xdr:cxnSp macro="">
      <xdr:nvCxnSpPr>
        <xdr:cNvPr id="118" name="直線コネクタ 117"/>
        <xdr:cNvCxnSpPr/>
      </xdr:nvCxnSpPr>
      <xdr:spPr>
        <a:xfrm>
          <a:off x="4546600" y="87196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161458</xdr:rowOff>
    </xdr:from>
    <xdr:to>
      <xdr:col>24</xdr:col>
      <xdr:colOff>63500</xdr:colOff>
      <xdr:row>58</xdr:row>
      <xdr:rowOff>29507</xdr:rowOff>
    </xdr:to>
    <xdr:cxnSp macro="">
      <xdr:nvCxnSpPr>
        <xdr:cNvPr id="119" name="直線コネクタ 118"/>
        <xdr:cNvCxnSpPr/>
      </xdr:nvCxnSpPr>
      <xdr:spPr>
        <a:xfrm flipV="1">
          <a:off x="3797300" y="9934108"/>
          <a:ext cx="838200" cy="39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39368</xdr:rowOff>
    </xdr:from>
    <xdr:ext cx="599010" cy="259045"/>
    <xdr:sp macro="" textlink="">
      <xdr:nvSpPr>
        <xdr:cNvPr id="120" name="物件費平均値テキスト"/>
        <xdr:cNvSpPr txBox="1"/>
      </xdr:nvSpPr>
      <xdr:spPr>
        <a:xfrm>
          <a:off x="4686300" y="964056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16491</xdr:rowOff>
    </xdr:from>
    <xdr:to>
      <xdr:col>24</xdr:col>
      <xdr:colOff>114300</xdr:colOff>
      <xdr:row>57</xdr:row>
      <xdr:rowOff>118091</xdr:rowOff>
    </xdr:to>
    <xdr:sp macro="" textlink="">
      <xdr:nvSpPr>
        <xdr:cNvPr id="121" name="フローチャート: 判断 120"/>
        <xdr:cNvSpPr/>
      </xdr:nvSpPr>
      <xdr:spPr>
        <a:xfrm>
          <a:off x="4584700" y="978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10395</xdr:rowOff>
    </xdr:from>
    <xdr:to>
      <xdr:col>19</xdr:col>
      <xdr:colOff>177800</xdr:colOff>
      <xdr:row>58</xdr:row>
      <xdr:rowOff>29507</xdr:rowOff>
    </xdr:to>
    <xdr:cxnSp macro="">
      <xdr:nvCxnSpPr>
        <xdr:cNvPr id="122" name="直線コネクタ 121"/>
        <xdr:cNvCxnSpPr/>
      </xdr:nvCxnSpPr>
      <xdr:spPr>
        <a:xfrm>
          <a:off x="2908300" y="9954495"/>
          <a:ext cx="889000" cy="19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30786</xdr:rowOff>
    </xdr:from>
    <xdr:to>
      <xdr:col>20</xdr:col>
      <xdr:colOff>38100</xdr:colOff>
      <xdr:row>57</xdr:row>
      <xdr:rowOff>132386</xdr:rowOff>
    </xdr:to>
    <xdr:sp macro="" textlink="">
      <xdr:nvSpPr>
        <xdr:cNvPr id="123" name="フローチャート: 判断 122"/>
        <xdr:cNvSpPr/>
      </xdr:nvSpPr>
      <xdr:spPr>
        <a:xfrm>
          <a:off x="3746500" y="9803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148913</xdr:rowOff>
    </xdr:from>
    <xdr:ext cx="599010" cy="259045"/>
    <xdr:sp macro="" textlink="">
      <xdr:nvSpPr>
        <xdr:cNvPr id="124" name="テキスト ボックス 123"/>
        <xdr:cNvSpPr txBox="1"/>
      </xdr:nvSpPr>
      <xdr:spPr>
        <a:xfrm>
          <a:off x="3497795" y="9578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10395</xdr:rowOff>
    </xdr:from>
    <xdr:to>
      <xdr:col>15</xdr:col>
      <xdr:colOff>50800</xdr:colOff>
      <xdr:row>58</xdr:row>
      <xdr:rowOff>11086</xdr:rowOff>
    </xdr:to>
    <xdr:cxnSp macro="">
      <xdr:nvCxnSpPr>
        <xdr:cNvPr id="125" name="直線コネクタ 124"/>
        <xdr:cNvCxnSpPr/>
      </xdr:nvCxnSpPr>
      <xdr:spPr>
        <a:xfrm flipV="1">
          <a:off x="2019300" y="9954495"/>
          <a:ext cx="889000" cy="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60041</xdr:rowOff>
    </xdr:from>
    <xdr:to>
      <xdr:col>15</xdr:col>
      <xdr:colOff>101600</xdr:colOff>
      <xdr:row>57</xdr:row>
      <xdr:rowOff>161641</xdr:rowOff>
    </xdr:to>
    <xdr:sp macro="" textlink="">
      <xdr:nvSpPr>
        <xdr:cNvPr id="126" name="フローチャート: 判断 125"/>
        <xdr:cNvSpPr/>
      </xdr:nvSpPr>
      <xdr:spPr>
        <a:xfrm>
          <a:off x="2857500" y="9832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6718</xdr:rowOff>
    </xdr:from>
    <xdr:ext cx="599010" cy="259045"/>
    <xdr:sp macro="" textlink="">
      <xdr:nvSpPr>
        <xdr:cNvPr id="127" name="テキスト ボックス 126"/>
        <xdr:cNvSpPr txBox="1"/>
      </xdr:nvSpPr>
      <xdr:spPr>
        <a:xfrm>
          <a:off x="2608795" y="9607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8565</xdr:rowOff>
    </xdr:from>
    <xdr:to>
      <xdr:col>10</xdr:col>
      <xdr:colOff>114300</xdr:colOff>
      <xdr:row>58</xdr:row>
      <xdr:rowOff>11086</xdr:rowOff>
    </xdr:to>
    <xdr:cxnSp macro="">
      <xdr:nvCxnSpPr>
        <xdr:cNvPr id="128" name="直線コネクタ 127"/>
        <xdr:cNvCxnSpPr/>
      </xdr:nvCxnSpPr>
      <xdr:spPr>
        <a:xfrm>
          <a:off x="1130300" y="9952665"/>
          <a:ext cx="889000" cy="2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82583</xdr:rowOff>
    </xdr:from>
    <xdr:to>
      <xdr:col>10</xdr:col>
      <xdr:colOff>165100</xdr:colOff>
      <xdr:row>58</xdr:row>
      <xdr:rowOff>12733</xdr:rowOff>
    </xdr:to>
    <xdr:sp macro="" textlink="">
      <xdr:nvSpPr>
        <xdr:cNvPr id="129" name="フローチャート: 判断 128"/>
        <xdr:cNvSpPr/>
      </xdr:nvSpPr>
      <xdr:spPr>
        <a:xfrm>
          <a:off x="1968500" y="9855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29260</xdr:rowOff>
    </xdr:from>
    <xdr:ext cx="599010" cy="259045"/>
    <xdr:sp macro="" textlink="">
      <xdr:nvSpPr>
        <xdr:cNvPr id="130" name="テキスト ボックス 129"/>
        <xdr:cNvSpPr txBox="1"/>
      </xdr:nvSpPr>
      <xdr:spPr>
        <a:xfrm>
          <a:off x="1719795" y="9630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79957</xdr:rowOff>
    </xdr:from>
    <xdr:to>
      <xdr:col>6</xdr:col>
      <xdr:colOff>38100</xdr:colOff>
      <xdr:row>58</xdr:row>
      <xdr:rowOff>10107</xdr:rowOff>
    </xdr:to>
    <xdr:sp macro="" textlink="">
      <xdr:nvSpPr>
        <xdr:cNvPr id="131" name="フローチャート: 判断 130"/>
        <xdr:cNvSpPr/>
      </xdr:nvSpPr>
      <xdr:spPr>
        <a:xfrm>
          <a:off x="1079500" y="9852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26634</xdr:rowOff>
    </xdr:from>
    <xdr:ext cx="599010" cy="259045"/>
    <xdr:sp macro="" textlink="">
      <xdr:nvSpPr>
        <xdr:cNvPr id="132" name="テキスト ボックス 131"/>
        <xdr:cNvSpPr txBox="1"/>
      </xdr:nvSpPr>
      <xdr:spPr>
        <a:xfrm>
          <a:off x="830795" y="9627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110658</xdr:rowOff>
    </xdr:from>
    <xdr:to>
      <xdr:col>24</xdr:col>
      <xdr:colOff>114300</xdr:colOff>
      <xdr:row>58</xdr:row>
      <xdr:rowOff>40808</xdr:rowOff>
    </xdr:to>
    <xdr:sp macro="" textlink="">
      <xdr:nvSpPr>
        <xdr:cNvPr id="138" name="楕円 137"/>
        <xdr:cNvSpPr/>
      </xdr:nvSpPr>
      <xdr:spPr>
        <a:xfrm>
          <a:off x="4584700" y="9883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25585</xdr:rowOff>
    </xdr:from>
    <xdr:ext cx="599010" cy="259045"/>
    <xdr:sp macro="" textlink="">
      <xdr:nvSpPr>
        <xdr:cNvPr id="139" name="物件費該当値テキスト"/>
        <xdr:cNvSpPr txBox="1"/>
      </xdr:nvSpPr>
      <xdr:spPr>
        <a:xfrm>
          <a:off x="4686300" y="97982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150157</xdr:rowOff>
    </xdr:from>
    <xdr:to>
      <xdr:col>20</xdr:col>
      <xdr:colOff>38100</xdr:colOff>
      <xdr:row>58</xdr:row>
      <xdr:rowOff>80307</xdr:rowOff>
    </xdr:to>
    <xdr:sp macro="" textlink="">
      <xdr:nvSpPr>
        <xdr:cNvPr id="140" name="楕円 139"/>
        <xdr:cNvSpPr/>
      </xdr:nvSpPr>
      <xdr:spPr>
        <a:xfrm>
          <a:off x="3746500" y="9922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71434</xdr:rowOff>
    </xdr:from>
    <xdr:ext cx="599010" cy="259045"/>
    <xdr:sp macro="" textlink="">
      <xdr:nvSpPr>
        <xdr:cNvPr id="141" name="テキスト ボックス 140"/>
        <xdr:cNvSpPr txBox="1"/>
      </xdr:nvSpPr>
      <xdr:spPr>
        <a:xfrm>
          <a:off x="3497795" y="10015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131045</xdr:rowOff>
    </xdr:from>
    <xdr:to>
      <xdr:col>15</xdr:col>
      <xdr:colOff>101600</xdr:colOff>
      <xdr:row>58</xdr:row>
      <xdr:rowOff>61195</xdr:rowOff>
    </xdr:to>
    <xdr:sp macro="" textlink="">
      <xdr:nvSpPr>
        <xdr:cNvPr id="142" name="楕円 141"/>
        <xdr:cNvSpPr/>
      </xdr:nvSpPr>
      <xdr:spPr>
        <a:xfrm>
          <a:off x="2857500" y="9903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52322</xdr:rowOff>
    </xdr:from>
    <xdr:ext cx="599010" cy="259045"/>
    <xdr:sp macro="" textlink="">
      <xdr:nvSpPr>
        <xdr:cNvPr id="143" name="テキスト ボックス 142"/>
        <xdr:cNvSpPr txBox="1"/>
      </xdr:nvSpPr>
      <xdr:spPr>
        <a:xfrm>
          <a:off x="2608795" y="9996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131736</xdr:rowOff>
    </xdr:from>
    <xdr:to>
      <xdr:col>10</xdr:col>
      <xdr:colOff>165100</xdr:colOff>
      <xdr:row>58</xdr:row>
      <xdr:rowOff>61886</xdr:rowOff>
    </xdr:to>
    <xdr:sp macro="" textlink="">
      <xdr:nvSpPr>
        <xdr:cNvPr id="144" name="楕円 143"/>
        <xdr:cNvSpPr/>
      </xdr:nvSpPr>
      <xdr:spPr>
        <a:xfrm>
          <a:off x="1968500" y="9904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53013</xdr:rowOff>
    </xdr:from>
    <xdr:ext cx="599010" cy="259045"/>
    <xdr:sp macro="" textlink="">
      <xdr:nvSpPr>
        <xdr:cNvPr id="145" name="テキスト ボックス 144"/>
        <xdr:cNvSpPr txBox="1"/>
      </xdr:nvSpPr>
      <xdr:spPr>
        <a:xfrm>
          <a:off x="1719795" y="9997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129215</xdr:rowOff>
    </xdr:from>
    <xdr:to>
      <xdr:col>6</xdr:col>
      <xdr:colOff>38100</xdr:colOff>
      <xdr:row>58</xdr:row>
      <xdr:rowOff>59365</xdr:rowOff>
    </xdr:to>
    <xdr:sp macro="" textlink="">
      <xdr:nvSpPr>
        <xdr:cNvPr id="146" name="楕円 145"/>
        <xdr:cNvSpPr/>
      </xdr:nvSpPr>
      <xdr:spPr>
        <a:xfrm>
          <a:off x="1079500" y="9901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50492</xdr:rowOff>
    </xdr:from>
    <xdr:ext cx="599010" cy="259045"/>
    <xdr:sp macro="" textlink="">
      <xdr:nvSpPr>
        <xdr:cNvPr id="147" name="テキスト ボックス 146"/>
        <xdr:cNvSpPr txBox="1"/>
      </xdr:nvSpPr>
      <xdr:spPr>
        <a:xfrm>
          <a:off x="830795" y="9994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64884</xdr:rowOff>
    </xdr:from>
    <xdr:to>
      <xdr:col>24</xdr:col>
      <xdr:colOff>62865</xdr:colOff>
      <xdr:row>79</xdr:row>
      <xdr:rowOff>35395</xdr:rowOff>
    </xdr:to>
    <xdr:cxnSp macro="">
      <xdr:nvCxnSpPr>
        <xdr:cNvPr id="171" name="直線コネクタ 170"/>
        <xdr:cNvCxnSpPr/>
      </xdr:nvCxnSpPr>
      <xdr:spPr>
        <a:xfrm flipV="1">
          <a:off x="4633595" y="12237834"/>
          <a:ext cx="1270" cy="1342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39222</xdr:rowOff>
    </xdr:from>
    <xdr:ext cx="378565" cy="259045"/>
    <xdr:sp macro="" textlink="">
      <xdr:nvSpPr>
        <xdr:cNvPr id="172" name="維持補修費最小値テキスト"/>
        <xdr:cNvSpPr txBox="1"/>
      </xdr:nvSpPr>
      <xdr:spPr>
        <a:xfrm>
          <a:off x="4686300" y="135837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35395</xdr:rowOff>
    </xdr:from>
    <xdr:to>
      <xdr:col>24</xdr:col>
      <xdr:colOff>152400</xdr:colOff>
      <xdr:row>79</xdr:row>
      <xdr:rowOff>35395</xdr:rowOff>
    </xdr:to>
    <xdr:cxnSp macro="">
      <xdr:nvCxnSpPr>
        <xdr:cNvPr id="173" name="直線コネクタ 172"/>
        <xdr:cNvCxnSpPr/>
      </xdr:nvCxnSpPr>
      <xdr:spPr>
        <a:xfrm>
          <a:off x="4546600" y="13579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11561</xdr:rowOff>
    </xdr:from>
    <xdr:ext cx="599010" cy="259045"/>
    <xdr:sp macro="" textlink="">
      <xdr:nvSpPr>
        <xdr:cNvPr id="174" name="維持補修費最大値テキスト"/>
        <xdr:cNvSpPr txBox="1"/>
      </xdr:nvSpPr>
      <xdr:spPr>
        <a:xfrm>
          <a:off x="4686300" y="12013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64884</xdr:rowOff>
    </xdr:from>
    <xdr:to>
      <xdr:col>24</xdr:col>
      <xdr:colOff>152400</xdr:colOff>
      <xdr:row>71</xdr:row>
      <xdr:rowOff>64884</xdr:rowOff>
    </xdr:to>
    <xdr:cxnSp macro="">
      <xdr:nvCxnSpPr>
        <xdr:cNvPr id="175" name="直線コネクタ 174"/>
        <xdr:cNvCxnSpPr/>
      </xdr:nvCxnSpPr>
      <xdr:spPr>
        <a:xfrm>
          <a:off x="4546600" y="12237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93256</xdr:rowOff>
    </xdr:from>
    <xdr:to>
      <xdr:col>24</xdr:col>
      <xdr:colOff>63500</xdr:colOff>
      <xdr:row>73</xdr:row>
      <xdr:rowOff>100661</xdr:rowOff>
    </xdr:to>
    <xdr:cxnSp macro="">
      <xdr:nvCxnSpPr>
        <xdr:cNvPr id="176" name="直線コネクタ 175"/>
        <xdr:cNvCxnSpPr/>
      </xdr:nvCxnSpPr>
      <xdr:spPr>
        <a:xfrm flipV="1">
          <a:off x="3797300" y="12609106"/>
          <a:ext cx="838200" cy="7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156139</xdr:rowOff>
    </xdr:from>
    <xdr:ext cx="534377" cy="259045"/>
    <xdr:sp macro="" textlink="">
      <xdr:nvSpPr>
        <xdr:cNvPr id="177" name="維持補修費平均値テキスト"/>
        <xdr:cNvSpPr txBox="1"/>
      </xdr:nvSpPr>
      <xdr:spPr>
        <a:xfrm>
          <a:off x="4686300" y="131863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6262</xdr:rowOff>
    </xdr:from>
    <xdr:to>
      <xdr:col>24</xdr:col>
      <xdr:colOff>114300</xdr:colOff>
      <xdr:row>77</xdr:row>
      <xdr:rowOff>107862</xdr:rowOff>
    </xdr:to>
    <xdr:sp macro="" textlink="">
      <xdr:nvSpPr>
        <xdr:cNvPr id="178" name="フローチャート: 判断 177"/>
        <xdr:cNvSpPr/>
      </xdr:nvSpPr>
      <xdr:spPr>
        <a:xfrm>
          <a:off x="4584700" y="13207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100661</xdr:rowOff>
    </xdr:from>
    <xdr:to>
      <xdr:col>19</xdr:col>
      <xdr:colOff>177800</xdr:colOff>
      <xdr:row>76</xdr:row>
      <xdr:rowOff>3632</xdr:rowOff>
    </xdr:to>
    <xdr:cxnSp macro="">
      <xdr:nvCxnSpPr>
        <xdr:cNvPr id="179" name="直線コネクタ 178"/>
        <xdr:cNvCxnSpPr/>
      </xdr:nvCxnSpPr>
      <xdr:spPr>
        <a:xfrm flipV="1">
          <a:off x="2908300" y="12616511"/>
          <a:ext cx="889000" cy="417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10680</xdr:rowOff>
    </xdr:from>
    <xdr:to>
      <xdr:col>20</xdr:col>
      <xdr:colOff>38100</xdr:colOff>
      <xdr:row>77</xdr:row>
      <xdr:rowOff>112280</xdr:rowOff>
    </xdr:to>
    <xdr:sp macro="" textlink="">
      <xdr:nvSpPr>
        <xdr:cNvPr id="180" name="フローチャート: 判断 179"/>
        <xdr:cNvSpPr/>
      </xdr:nvSpPr>
      <xdr:spPr>
        <a:xfrm>
          <a:off x="3746500" y="13212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103407</xdr:rowOff>
    </xdr:from>
    <xdr:ext cx="534377" cy="259045"/>
    <xdr:sp macro="" textlink="">
      <xdr:nvSpPr>
        <xdr:cNvPr id="181" name="テキスト ボックス 180"/>
        <xdr:cNvSpPr txBox="1"/>
      </xdr:nvSpPr>
      <xdr:spPr>
        <a:xfrm>
          <a:off x="3530111" y="13305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3632</xdr:rowOff>
    </xdr:from>
    <xdr:to>
      <xdr:col>15</xdr:col>
      <xdr:colOff>50800</xdr:colOff>
      <xdr:row>77</xdr:row>
      <xdr:rowOff>48337</xdr:rowOff>
    </xdr:to>
    <xdr:cxnSp macro="">
      <xdr:nvCxnSpPr>
        <xdr:cNvPr id="182" name="直線コネクタ 181"/>
        <xdr:cNvCxnSpPr/>
      </xdr:nvCxnSpPr>
      <xdr:spPr>
        <a:xfrm flipV="1">
          <a:off x="2019300" y="13033832"/>
          <a:ext cx="889000" cy="216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161773</xdr:rowOff>
    </xdr:from>
    <xdr:to>
      <xdr:col>15</xdr:col>
      <xdr:colOff>101600</xdr:colOff>
      <xdr:row>77</xdr:row>
      <xdr:rowOff>91923</xdr:rowOff>
    </xdr:to>
    <xdr:sp macro="" textlink="">
      <xdr:nvSpPr>
        <xdr:cNvPr id="183" name="フローチャート: 判断 182"/>
        <xdr:cNvSpPr/>
      </xdr:nvSpPr>
      <xdr:spPr>
        <a:xfrm>
          <a:off x="2857500" y="13191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83050</xdr:rowOff>
    </xdr:from>
    <xdr:ext cx="534377" cy="259045"/>
    <xdr:sp macro="" textlink="">
      <xdr:nvSpPr>
        <xdr:cNvPr id="184" name="テキスト ボックス 183"/>
        <xdr:cNvSpPr txBox="1"/>
      </xdr:nvSpPr>
      <xdr:spPr>
        <a:xfrm>
          <a:off x="2641111" y="13284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29426</xdr:rowOff>
    </xdr:from>
    <xdr:to>
      <xdr:col>10</xdr:col>
      <xdr:colOff>114300</xdr:colOff>
      <xdr:row>77</xdr:row>
      <xdr:rowOff>48337</xdr:rowOff>
    </xdr:to>
    <xdr:cxnSp macro="">
      <xdr:nvCxnSpPr>
        <xdr:cNvPr id="185" name="直線コネクタ 184"/>
        <xdr:cNvCxnSpPr/>
      </xdr:nvCxnSpPr>
      <xdr:spPr>
        <a:xfrm>
          <a:off x="1130300" y="13059626"/>
          <a:ext cx="889000" cy="190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97117</xdr:rowOff>
    </xdr:from>
    <xdr:to>
      <xdr:col>10</xdr:col>
      <xdr:colOff>165100</xdr:colOff>
      <xdr:row>78</xdr:row>
      <xdr:rowOff>27267</xdr:rowOff>
    </xdr:to>
    <xdr:sp macro="" textlink="">
      <xdr:nvSpPr>
        <xdr:cNvPr id="186" name="フローチャート: 判断 185"/>
        <xdr:cNvSpPr/>
      </xdr:nvSpPr>
      <xdr:spPr>
        <a:xfrm>
          <a:off x="1968500" y="13298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18394</xdr:rowOff>
    </xdr:from>
    <xdr:ext cx="534377" cy="259045"/>
    <xdr:sp macro="" textlink="">
      <xdr:nvSpPr>
        <xdr:cNvPr id="187" name="テキスト ボックス 186"/>
        <xdr:cNvSpPr txBox="1"/>
      </xdr:nvSpPr>
      <xdr:spPr>
        <a:xfrm>
          <a:off x="1752111" y="13391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72149</xdr:rowOff>
    </xdr:from>
    <xdr:to>
      <xdr:col>6</xdr:col>
      <xdr:colOff>38100</xdr:colOff>
      <xdr:row>78</xdr:row>
      <xdr:rowOff>2299</xdr:rowOff>
    </xdr:to>
    <xdr:sp macro="" textlink="">
      <xdr:nvSpPr>
        <xdr:cNvPr id="188" name="フローチャート: 判断 187"/>
        <xdr:cNvSpPr/>
      </xdr:nvSpPr>
      <xdr:spPr>
        <a:xfrm>
          <a:off x="1079500" y="13273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77</xdr:row>
      <xdr:rowOff>164876</xdr:rowOff>
    </xdr:from>
    <xdr:ext cx="534377" cy="259045"/>
    <xdr:sp macro="" textlink="">
      <xdr:nvSpPr>
        <xdr:cNvPr id="189" name="テキスト ボックス 188"/>
        <xdr:cNvSpPr txBox="1"/>
      </xdr:nvSpPr>
      <xdr:spPr>
        <a:xfrm>
          <a:off x="863111" y="13366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42456</xdr:rowOff>
    </xdr:from>
    <xdr:to>
      <xdr:col>24</xdr:col>
      <xdr:colOff>114300</xdr:colOff>
      <xdr:row>73</xdr:row>
      <xdr:rowOff>144056</xdr:rowOff>
    </xdr:to>
    <xdr:sp macro="" textlink="">
      <xdr:nvSpPr>
        <xdr:cNvPr id="195" name="楕円 194"/>
        <xdr:cNvSpPr/>
      </xdr:nvSpPr>
      <xdr:spPr>
        <a:xfrm>
          <a:off x="4584700" y="12558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65333</xdr:rowOff>
    </xdr:from>
    <xdr:ext cx="534377" cy="259045"/>
    <xdr:sp macro="" textlink="">
      <xdr:nvSpPr>
        <xdr:cNvPr id="196" name="維持補修費該当値テキスト"/>
        <xdr:cNvSpPr txBox="1"/>
      </xdr:nvSpPr>
      <xdr:spPr>
        <a:xfrm>
          <a:off x="4686300" y="12409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49861</xdr:rowOff>
    </xdr:from>
    <xdr:to>
      <xdr:col>20</xdr:col>
      <xdr:colOff>38100</xdr:colOff>
      <xdr:row>73</xdr:row>
      <xdr:rowOff>151461</xdr:rowOff>
    </xdr:to>
    <xdr:sp macro="" textlink="">
      <xdr:nvSpPr>
        <xdr:cNvPr id="197" name="楕円 196"/>
        <xdr:cNvSpPr/>
      </xdr:nvSpPr>
      <xdr:spPr>
        <a:xfrm>
          <a:off x="3746500" y="12565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71</xdr:row>
      <xdr:rowOff>167988</xdr:rowOff>
    </xdr:from>
    <xdr:ext cx="534377" cy="259045"/>
    <xdr:sp macro="" textlink="">
      <xdr:nvSpPr>
        <xdr:cNvPr id="198" name="テキスト ボックス 197"/>
        <xdr:cNvSpPr txBox="1"/>
      </xdr:nvSpPr>
      <xdr:spPr>
        <a:xfrm>
          <a:off x="3530111" y="12340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124282</xdr:rowOff>
    </xdr:from>
    <xdr:to>
      <xdr:col>15</xdr:col>
      <xdr:colOff>101600</xdr:colOff>
      <xdr:row>76</xdr:row>
      <xdr:rowOff>54432</xdr:rowOff>
    </xdr:to>
    <xdr:sp macro="" textlink="">
      <xdr:nvSpPr>
        <xdr:cNvPr id="199" name="楕円 198"/>
        <xdr:cNvSpPr/>
      </xdr:nvSpPr>
      <xdr:spPr>
        <a:xfrm>
          <a:off x="2857500" y="12983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70959</xdr:rowOff>
    </xdr:from>
    <xdr:ext cx="534377" cy="259045"/>
    <xdr:sp macro="" textlink="">
      <xdr:nvSpPr>
        <xdr:cNvPr id="200" name="テキスト ボックス 199"/>
        <xdr:cNvSpPr txBox="1"/>
      </xdr:nvSpPr>
      <xdr:spPr>
        <a:xfrm>
          <a:off x="2641111" y="12758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168987</xdr:rowOff>
    </xdr:from>
    <xdr:to>
      <xdr:col>10</xdr:col>
      <xdr:colOff>165100</xdr:colOff>
      <xdr:row>77</xdr:row>
      <xdr:rowOff>99137</xdr:rowOff>
    </xdr:to>
    <xdr:sp macro="" textlink="">
      <xdr:nvSpPr>
        <xdr:cNvPr id="201" name="楕円 200"/>
        <xdr:cNvSpPr/>
      </xdr:nvSpPr>
      <xdr:spPr>
        <a:xfrm>
          <a:off x="1968500" y="13199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115664</xdr:rowOff>
    </xdr:from>
    <xdr:ext cx="534377" cy="259045"/>
    <xdr:sp macro="" textlink="">
      <xdr:nvSpPr>
        <xdr:cNvPr id="202" name="テキスト ボックス 201"/>
        <xdr:cNvSpPr txBox="1"/>
      </xdr:nvSpPr>
      <xdr:spPr>
        <a:xfrm>
          <a:off x="1752111" y="12974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150076</xdr:rowOff>
    </xdr:from>
    <xdr:to>
      <xdr:col>6</xdr:col>
      <xdr:colOff>38100</xdr:colOff>
      <xdr:row>76</xdr:row>
      <xdr:rowOff>80226</xdr:rowOff>
    </xdr:to>
    <xdr:sp macro="" textlink="">
      <xdr:nvSpPr>
        <xdr:cNvPr id="203" name="楕円 202"/>
        <xdr:cNvSpPr/>
      </xdr:nvSpPr>
      <xdr:spPr>
        <a:xfrm>
          <a:off x="1079500" y="13008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96753</xdr:rowOff>
    </xdr:from>
    <xdr:ext cx="534377" cy="259045"/>
    <xdr:sp macro="" textlink="">
      <xdr:nvSpPr>
        <xdr:cNvPr id="204" name="テキスト ボックス 203"/>
        <xdr:cNvSpPr txBox="1"/>
      </xdr:nvSpPr>
      <xdr:spPr>
        <a:xfrm>
          <a:off x="863111" y="12784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1" name="テキスト ボックス 220"/>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53561</xdr:rowOff>
    </xdr:from>
    <xdr:to>
      <xdr:col>24</xdr:col>
      <xdr:colOff>62865</xdr:colOff>
      <xdr:row>99</xdr:row>
      <xdr:rowOff>60702</xdr:rowOff>
    </xdr:to>
    <xdr:cxnSp macro="">
      <xdr:nvCxnSpPr>
        <xdr:cNvPr id="231" name="直線コネクタ 230"/>
        <xdr:cNvCxnSpPr/>
      </xdr:nvCxnSpPr>
      <xdr:spPr>
        <a:xfrm flipV="1">
          <a:off x="4633595" y="15484061"/>
          <a:ext cx="1270" cy="1550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64529</xdr:rowOff>
    </xdr:from>
    <xdr:ext cx="534377" cy="259045"/>
    <xdr:sp macro="" textlink="">
      <xdr:nvSpPr>
        <xdr:cNvPr id="232" name="扶助費最小値テキスト"/>
        <xdr:cNvSpPr txBox="1"/>
      </xdr:nvSpPr>
      <xdr:spPr>
        <a:xfrm>
          <a:off x="4686300" y="17038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60702</xdr:rowOff>
    </xdr:from>
    <xdr:to>
      <xdr:col>24</xdr:col>
      <xdr:colOff>152400</xdr:colOff>
      <xdr:row>99</xdr:row>
      <xdr:rowOff>60702</xdr:rowOff>
    </xdr:to>
    <xdr:cxnSp macro="">
      <xdr:nvCxnSpPr>
        <xdr:cNvPr id="233" name="直線コネクタ 232"/>
        <xdr:cNvCxnSpPr/>
      </xdr:nvCxnSpPr>
      <xdr:spPr>
        <a:xfrm>
          <a:off x="4546600" y="17034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238</xdr:rowOff>
    </xdr:from>
    <xdr:ext cx="599010" cy="259045"/>
    <xdr:sp macro="" textlink="">
      <xdr:nvSpPr>
        <xdr:cNvPr id="234" name="扶助費最大値テキスト"/>
        <xdr:cNvSpPr txBox="1"/>
      </xdr:nvSpPr>
      <xdr:spPr>
        <a:xfrm>
          <a:off x="4686300" y="15259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53561</xdr:rowOff>
    </xdr:from>
    <xdr:to>
      <xdr:col>24</xdr:col>
      <xdr:colOff>152400</xdr:colOff>
      <xdr:row>90</xdr:row>
      <xdr:rowOff>53561</xdr:rowOff>
    </xdr:to>
    <xdr:cxnSp macro="">
      <xdr:nvCxnSpPr>
        <xdr:cNvPr id="235" name="直線コネクタ 234"/>
        <xdr:cNvCxnSpPr/>
      </xdr:nvCxnSpPr>
      <xdr:spPr>
        <a:xfrm>
          <a:off x="4546600" y="1548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11542</xdr:rowOff>
    </xdr:from>
    <xdr:to>
      <xdr:col>24</xdr:col>
      <xdr:colOff>63500</xdr:colOff>
      <xdr:row>96</xdr:row>
      <xdr:rowOff>536</xdr:rowOff>
    </xdr:to>
    <xdr:cxnSp macro="">
      <xdr:nvCxnSpPr>
        <xdr:cNvPr id="236" name="直線コネクタ 235"/>
        <xdr:cNvCxnSpPr/>
      </xdr:nvCxnSpPr>
      <xdr:spPr>
        <a:xfrm>
          <a:off x="3797300" y="16299292"/>
          <a:ext cx="838200" cy="160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5508</xdr:rowOff>
    </xdr:from>
    <xdr:ext cx="534377" cy="259045"/>
    <xdr:sp macro="" textlink="">
      <xdr:nvSpPr>
        <xdr:cNvPr id="237" name="扶助費平均値テキスト"/>
        <xdr:cNvSpPr txBox="1"/>
      </xdr:nvSpPr>
      <xdr:spPr>
        <a:xfrm>
          <a:off x="4686300" y="164647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27081</xdr:rowOff>
    </xdr:from>
    <xdr:to>
      <xdr:col>24</xdr:col>
      <xdr:colOff>114300</xdr:colOff>
      <xdr:row>96</xdr:row>
      <xdr:rowOff>128681</xdr:rowOff>
    </xdr:to>
    <xdr:sp macro="" textlink="">
      <xdr:nvSpPr>
        <xdr:cNvPr id="238" name="フローチャート: 判断 237"/>
        <xdr:cNvSpPr/>
      </xdr:nvSpPr>
      <xdr:spPr>
        <a:xfrm>
          <a:off x="4584700" y="16486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11542</xdr:rowOff>
    </xdr:from>
    <xdr:to>
      <xdr:col>19</xdr:col>
      <xdr:colOff>177800</xdr:colOff>
      <xdr:row>97</xdr:row>
      <xdr:rowOff>82593</xdr:rowOff>
    </xdr:to>
    <xdr:cxnSp macro="">
      <xdr:nvCxnSpPr>
        <xdr:cNvPr id="239" name="直線コネクタ 238"/>
        <xdr:cNvCxnSpPr/>
      </xdr:nvCxnSpPr>
      <xdr:spPr>
        <a:xfrm flipV="1">
          <a:off x="2908300" y="16299292"/>
          <a:ext cx="889000" cy="413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106665</xdr:rowOff>
    </xdr:from>
    <xdr:to>
      <xdr:col>20</xdr:col>
      <xdr:colOff>38100</xdr:colOff>
      <xdr:row>96</xdr:row>
      <xdr:rowOff>36815</xdr:rowOff>
    </xdr:to>
    <xdr:sp macro="" textlink="">
      <xdr:nvSpPr>
        <xdr:cNvPr id="240" name="フローチャート: 判断 239"/>
        <xdr:cNvSpPr/>
      </xdr:nvSpPr>
      <xdr:spPr>
        <a:xfrm>
          <a:off x="3746500" y="1639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27942</xdr:rowOff>
    </xdr:from>
    <xdr:ext cx="534377" cy="259045"/>
    <xdr:sp macro="" textlink="">
      <xdr:nvSpPr>
        <xdr:cNvPr id="241" name="テキスト ボックス 240"/>
        <xdr:cNvSpPr txBox="1"/>
      </xdr:nvSpPr>
      <xdr:spPr>
        <a:xfrm>
          <a:off x="3530111" y="16487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82593</xdr:rowOff>
    </xdr:from>
    <xdr:to>
      <xdr:col>15</xdr:col>
      <xdr:colOff>50800</xdr:colOff>
      <xdr:row>97</xdr:row>
      <xdr:rowOff>89071</xdr:rowOff>
    </xdr:to>
    <xdr:cxnSp macro="">
      <xdr:nvCxnSpPr>
        <xdr:cNvPr id="242" name="直線コネクタ 241"/>
        <xdr:cNvCxnSpPr/>
      </xdr:nvCxnSpPr>
      <xdr:spPr>
        <a:xfrm flipV="1">
          <a:off x="2019300" y="16713243"/>
          <a:ext cx="889000" cy="6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152963</xdr:rowOff>
    </xdr:from>
    <xdr:to>
      <xdr:col>15</xdr:col>
      <xdr:colOff>101600</xdr:colOff>
      <xdr:row>97</xdr:row>
      <xdr:rowOff>83113</xdr:rowOff>
    </xdr:to>
    <xdr:sp macro="" textlink="">
      <xdr:nvSpPr>
        <xdr:cNvPr id="243" name="フローチャート: 判断 242"/>
        <xdr:cNvSpPr/>
      </xdr:nvSpPr>
      <xdr:spPr>
        <a:xfrm>
          <a:off x="2857500" y="1661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99640</xdr:rowOff>
    </xdr:from>
    <xdr:ext cx="534377" cy="259045"/>
    <xdr:sp macro="" textlink="">
      <xdr:nvSpPr>
        <xdr:cNvPr id="244" name="テキスト ボックス 243"/>
        <xdr:cNvSpPr txBox="1"/>
      </xdr:nvSpPr>
      <xdr:spPr>
        <a:xfrm>
          <a:off x="2641111" y="16387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89071</xdr:rowOff>
    </xdr:from>
    <xdr:to>
      <xdr:col>10</xdr:col>
      <xdr:colOff>114300</xdr:colOff>
      <xdr:row>97</xdr:row>
      <xdr:rowOff>154516</xdr:rowOff>
    </xdr:to>
    <xdr:cxnSp macro="">
      <xdr:nvCxnSpPr>
        <xdr:cNvPr id="245" name="直線コネクタ 244"/>
        <xdr:cNvCxnSpPr/>
      </xdr:nvCxnSpPr>
      <xdr:spPr>
        <a:xfrm flipV="1">
          <a:off x="1130300" y="16719721"/>
          <a:ext cx="889000" cy="65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155684</xdr:rowOff>
    </xdr:from>
    <xdr:to>
      <xdr:col>10</xdr:col>
      <xdr:colOff>165100</xdr:colOff>
      <xdr:row>97</xdr:row>
      <xdr:rowOff>85834</xdr:rowOff>
    </xdr:to>
    <xdr:sp macro="" textlink="">
      <xdr:nvSpPr>
        <xdr:cNvPr id="246" name="フローチャート: 判断 245"/>
        <xdr:cNvSpPr/>
      </xdr:nvSpPr>
      <xdr:spPr>
        <a:xfrm>
          <a:off x="1968500" y="16614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102361</xdr:rowOff>
    </xdr:from>
    <xdr:ext cx="534377" cy="259045"/>
    <xdr:sp macro="" textlink="">
      <xdr:nvSpPr>
        <xdr:cNvPr id="247" name="テキスト ボックス 246"/>
        <xdr:cNvSpPr txBox="1"/>
      </xdr:nvSpPr>
      <xdr:spPr>
        <a:xfrm>
          <a:off x="1752111" y="16390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44845</xdr:rowOff>
    </xdr:from>
    <xdr:to>
      <xdr:col>6</xdr:col>
      <xdr:colOff>38100</xdr:colOff>
      <xdr:row>97</xdr:row>
      <xdr:rowOff>146445</xdr:rowOff>
    </xdr:to>
    <xdr:sp macro="" textlink="">
      <xdr:nvSpPr>
        <xdr:cNvPr id="248" name="フローチャート: 判断 247"/>
        <xdr:cNvSpPr/>
      </xdr:nvSpPr>
      <xdr:spPr>
        <a:xfrm>
          <a:off x="1079500" y="16675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162972</xdr:rowOff>
    </xdr:from>
    <xdr:ext cx="534377" cy="259045"/>
    <xdr:sp macro="" textlink="">
      <xdr:nvSpPr>
        <xdr:cNvPr id="249" name="テキスト ボックス 248"/>
        <xdr:cNvSpPr txBox="1"/>
      </xdr:nvSpPr>
      <xdr:spPr>
        <a:xfrm>
          <a:off x="863111" y="16450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121186</xdr:rowOff>
    </xdr:from>
    <xdr:to>
      <xdr:col>24</xdr:col>
      <xdr:colOff>114300</xdr:colOff>
      <xdr:row>96</xdr:row>
      <xdr:rowOff>51336</xdr:rowOff>
    </xdr:to>
    <xdr:sp macro="" textlink="">
      <xdr:nvSpPr>
        <xdr:cNvPr id="255" name="楕円 254"/>
        <xdr:cNvSpPr/>
      </xdr:nvSpPr>
      <xdr:spPr>
        <a:xfrm>
          <a:off x="4584700" y="16408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144063</xdr:rowOff>
    </xdr:from>
    <xdr:ext cx="534377" cy="259045"/>
    <xdr:sp macro="" textlink="">
      <xdr:nvSpPr>
        <xdr:cNvPr id="256" name="扶助費該当値テキスト"/>
        <xdr:cNvSpPr txBox="1"/>
      </xdr:nvSpPr>
      <xdr:spPr>
        <a:xfrm>
          <a:off x="4686300" y="16260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132192</xdr:rowOff>
    </xdr:from>
    <xdr:to>
      <xdr:col>20</xdr:col>
      <xdr:colOff>38100</xdr:colOff>
      <xdr:row>95</xdr:row>
      <xdr:rowOff>62342</xdr:rowOff>
    </xdr:to>
    <xdr:sp macro="" textlink="">
      <xdr:nvSpPr>
        <xdr:cNvPr id="257" name="楕円 256"/>
        <xdr:cNvSpPr/>
      </xdr:nvSpPr>
      <xdr:spPr>
        <a:xfrm>
          <a:off x="3746500" y="16248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78869</xdr:rowOff>
    </xdr:from>
    <xdr:ext cx="599010" cy="259045"/>
    <xdr:sp macro="" textlink="">
      <xdr:nvSpPr>
        <xdr:cNvPr id="258" name="テキスト ボックス 257"/>
        <xdr:cNvSpPr txBox="1"/>
      </xdr:nvSpPr>
      <xdr:spPr>
        <a:xfrm>
          <a:off x="3497795" y="16023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31793</xdr:rowOff>
    </xdr:from>
    <xdr:to>
      <xdr:col>15</xdr:col>
      <xdr:colOff>101600</xdr:colOff>
      <xdr:row>97</xdr:row>
      <xdr:rowOff>133393</xdr:rowOff>
    </xdr:to>
    <xdr:sp macro="" textlink="">
      <xdr:nvSpPr>
        <xdr:cNvPr id="259" name="楕円 258"/>
        <xdr:cNvSpPr/>
      </xdr:nvSpPr>
      <xdr:spPr>
        <a:xfrm>
          <a:off x="2857500" y="16662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124520</xdr:rowOff>
    </xdr:from>
    <xdr:ext cx="534377" cy="259045"/>
    <xdr:sp macro="" textlink="">
      <xdr:nvSpPr>
        <xdr:cNvPr id="260" name="テキスト ボックス 259"/>
        <xdr:cNvSpPr txBox="1"/>
      </xdr:nvSpPr>
      <xdr:spPr>
        <a:xfrm>
          <a:off x="2641111" y="16755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38271</xdr:rowOff>
    </xdr:from>
    <xdr:to>
      <xdr:col>10</xdr:col>
      <xdr:colOff>165100</xdr:colOff>
      <xdr:row>97</xdr:row>
      <xdr:rowOff>139871</xdr:rowOff>
    </xdr:to>
    <xdr:sp macro="" textlink="">
      <xdr:nvSpPr>
        <xdr:cNvPr id="261" name="楕円 260"/>
        <xdr:cNvSpPr/>
      </xdr:nvSpPr>
      <xdr:spPr>
        <a:xfrm>
          <a:off x="1968500" y="16668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130998</xdr:rowOff>
    </xdr:from>
    <xdr:ext cx="534377" cy="259045"/>
    <xdr:sp macro="" textlink="">
      <xdr:nvSpPr>
        <xdr:cNvPr id="262" name="テキスト ボックス 261"/>
        <xdr:cNvSpPr txBox="1"/>
      </xdr:nvSpPr>
      <xdr:spPr>
        <a:xfrm>
          <a:off x="1752111" y="16761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103716</xdr:rowOff>
    </xdr:from>
    <xdr:to>
      <xdr:col>6</xdr:col>
      <xdr:colOff>38100</xdr:colOff>
      <xdr:row>98</xdr:row>
      <xdr:rowOff>33866</xdr:rowOff>
    </xdr:to>
    <xdr:sp macro="" textlink="">
      <xdr:nvSpPr>
        <xdr:cNvPr id="263" name="楕円 262"/>
        <xdr:cNvSpPr/>
      </xdr:nvSpPr>
      <xdr:spPr>
        <a:xfrm>
          <a:off x="1079500" y="16734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24993</xdr:rowOff>
    </xdr:from>
    <xdr:ext cx="534377" cy="259045"/>
    <xdr:sp macro="" textlink="">
      <xdr:nvSpPr>
        <xdr:cNvPr id="264" name="テキスト ボックス 263"/>
        <xdr:cNvSpPr txBox="1"/>
      </xdr:nvSpPr>
      <xdr:spPr>
        <a:xfrm>
          <a:off x="863111" y="16827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8" name="テキスト ボックス 277"/>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80" name="テキスト ボックス 279"/>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2" name="テキスト ボックス 281"/>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31</xdr:row>
      <xdr:rowOff>21970</xdr:rowOff>
    </xdr:from>
    <xdr:ext cx="685572" cy="259045"/>
    <xdr:sp macro="" textlink="">
      <xdr:nvSpPr>
        <xdr:cNvPr id="284" name="テキスト ボックス 283"/>
        <xdr:cNvSpPr txBox="1"/>
      </xdr:nvSpPr>
      <xdr:spPr>
        <a:xfrm>
          <a:off x="5918428" y="5336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86" name="テキスト ボックス 285"/>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8" name="テキスト ボックス 287"/>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65746</xdr:rowOff>
    </xdr:from>
    <xdr:to>
      <xdr:col>54</xdr:col>
      <xdr:colOff>189865</xdr:colOff>
      <xdr:row>39</xdr:row>
      <xdr:rowOff>5983</xdr:rowOff>
    </xdr:to>
    <xdr:cxnSp macro="">
      <xdr:nvCxnSpPr>
        <xdr:cNvPr id="290" name="直線コネクタ 289"/>
        <xdr:cNvCxnSpPr/>
      </xdr:nvCxnSpPr>
      <xdr:spPr>
        <a:xfrm flipV="1">
          <a:off x="10475595" y="5380696"/>
          <a:ext cx="1270" cy="1311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9810</xdr:rowOff>
    </xdr:from>
    <xdr:ext cx="534377" cy="259045"/>
    <xdr:sp macro="" textlink="">
      <xdr:nvSpPr>
        <xdr:cNvPr id="291" name="補助費等最小値テキスト"/>
        <xdr:cNvSpPr txBox="1"/>
      </xdr:nvSpPr>
      <xdr:spPr>
        <a:xfrm>
          <a:off x="10528300" y="6696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5983</xdr:rowOff>
    </xdr:from>
    <xdr:to>
      <xdr:col>55</xdr:col>
      <xdr:colOff>88900</xdr:colOff>
      <xdr:row>39</xdr:row>
      <xdr:rowOff>5983</xdr:rowOff>
    </xdr:to>
    <xdr:cxnSp macro="">
      <xdr:nvCxnSpPr>
        <xdr:cNvPr id="292" name="直線コネクタ 291"/>
        <xdr:cNvCxnSpPr/>
      </xdr:nvCxnSpPr>
      <xdr:spPr>
        <a:xfrm>
          <a:off x="10388600" y="6692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12423</xdr:rowOff>
    </xdr:from>
    <xdr:ext cx="690189" cy="259045"/>
    <xdr:sp macro="" textlink="">
      <xdr:nvSpPr>
        <xdr:cNvPr id="293" name="補助費等最大値テキスト"/>
        <xdr:cNvSpPr txBox="1"/>
      </xdr:nvSpPr>
      <xdr:spPr>
        <a:xfrm>
          <a:off x="10528300" y="51559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1,290,437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65746</xdr:rowOff>
    </xdr:from>
    <xdr:to>
      <xdr:col>55</xdr:col>
      <xdr:colOff>88900</xdr:colOff>
      <xdr:row>31</xdr:row>
      <xdr:rowOff>65746</xdr:rowOff>
    </xdr:to>
    <xdr:cxnSp macro="">
      <xdr:nvCxnSpPr>
        <xdr:cNvPr id="294" name="直線コネクタ 293"/>
        <xdr:cNvCxnSpPr/>
      </xdr:nvCxnSpPr>
      <xdr:spPr>
        <a:xfrm>
          <a:off x="10388600" y="5380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19803</xdr:rowOff>
    </xdr:from>
    <xdr:to>
      <xdr:col>55</xdr:col>
      <xdr:colOff>0</xdr:colOff>
      <xdr:row>38</xdr:row>
      <xdr:rowOff>66418</xdr:rowOff>
    </xdr:to>
    <xdr:cxnSp macro="">
      <xdr:nvCxnSpPr>
        <xdr:cNvPr id="295" name="直線コネクタ 294"/>
        <xdr:cNvCxnSpPr/>
      </xdr:nvCxnSpPr>
      <xdr:spPr>
        <a:xfrm flipV="1">
          <a:off x="9639300" y="6534903"/>
          <a:ext cx="838200" cy="46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161348</xdr:rowOff>
    </xdr:from>
    <xdr:ext cx="599010" cy="259045"/>
    <xdr:sp macro="" textlink="">
      <xdr:nvSpPr>
        <xdr:cNvPr id="296" name="補助費等平均値テキスト"/>
        <xdr:cNvSpPr txBox="1"/>
      </xdr:nvSpPr>
      <xdr:spPr>
        <a:xfrm>
          <a:off x="10528300" y="65049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11471</xdr:rowOff>
    </xdr:from>
    <xdr:to>
      <xdr:col>55</xdr:col>
      <xdr:colOff>50800</xdr:colOff>
      <xdr:row>38</xdr:row>
      <xdr:rowOff>113071</xdr:rowOff>
    </xdr:to>
    <xdr:sp macro="" textlink="">
      <xdr:nvSpPr>
        <xdr:cNvPr id="297" name="フローチャート: 判断 296"/>
        <xdr:cNvSpPr/>
      </xdr:nvSpPr>
      <xdr:spPr>
        <a:xfrm>
          <a:off x="10426700" y="652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133313</xdr:rowOff>
    </xdr:from>
    <xdr:to>
      <xdr:col>50</xdr:col>
      <xdr:colOff>114300</xdr:colOff>
      <xdr:row>38</xdr:row>
      <xdr:rowOff>66418</xdr:rowOff>
    </xdr:to>
    <xdr:cxnSp macro="">
      <xdr:nvCxnSpPr>
        <xdr:cNvPr id="298" name="直線コネクタ 297"/>
        <xdr:cNvCxnSpPr/>
      </xdr:nvCxnSpPr>
      <xdr:spPr>
        <a:xfrm>
          <a:off x="8750300" y="6476963"/>
          <a:ext cx="889000" cy="104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31444</xdr:rowOff>
    </xdr:from>
    <xdr:to>
      <xdr:col>50</xdr:col>
      <xdr:colOff>165100</xdr:colOff>
      <xdr:row>38</xdr:row>
      <xdr:rowOff>133044</xdr:rowOff>
    </xdr:to>
    <xdr:sp macro="" textlink="">
      <xdr:nvSpPr>
        <xdr:cNvPr id="299" name="フローチャート: 判断 298"/>
        <xdr:cNvSpPr/>
      </xdr:nvSpPr>
      <xdr:spPr>
        <a:xfrm>
          <a:off x="9588500" y="6546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124171</xdr:rowOff>
    </xdr:from>
    <xdr:ext cx="599010" cy="259045"/>
    <xdr:sp macro="" textlink="">
      <xdr:nvSpPr>
        <xdr:cNvPr id="300" name="テキスト ボックス 299"/>
        <xdr:cNvSpPr txBox="1"/>
      </xdr:nvSpPr>
      <xdr:spPr>
        <a:xfrm>
          <a:off x="9339795" y="66392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133313</xdr:rowOff>
    </xdr:from>
    <xdr:to>
      <xdr:col>45</xdr:col>
      <xdr:colOff>177800</xdr:colOff>
      <xdr:row>38</xdr:row>
      <xdr:rowOff>118388</xdr:rowOff>
    </xdr:to>
    <xdr:cxnSp macro="">
      <xdr:nvCxnSpPr>
        <xdr:cNvPr id="301" name="直線コネクタ 300"/>
        <xdr:cNvCxnSpPr/>
      </xdr:nvCxnSpPr>
      <xdr:spPr>
        <a:xfrm flipV="1">
          <a:off x="7861300" y="6476963"/>
          <a:ext cx="889000" cy="156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78998</xdr:rowOff>
    </xdr:from>
    <xdr:to>
      <xdr:col>46</xdr:col>
      <xdr:colOff>38100</xdr:colOff>
      <xdr:row>38</xdr:row>
      <xdr:rowOff>9148</xdr:rowOff>
    </xdr:to>
    <xdr:sp macro="" textlink="">
      <xdr:nvSpPr>
        <xdr:cNvPr id="302" name="フローチャート: 判断 301"/>
        <xdr:cNvSpPr/>
      </xdr:nvSpPr>
      <xdr:spPr>
        <a:xfrm>
          <a:off x="8699500" y="6422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25675</xdr:rowOff>
    </xdr:from>
    <xdr:ext cx="599010" cy="259045"/>
    <xdr:sp macro="" textlink="">
      <xdr:nvSpPr>
        <xdr:cNvPr id="303" name="テキスト ボックス 302"/>
        <xdr:cNvSpPr txBox="1"/>
      </xdr:nvSpPr>
      <xdr:spPr>
        <a:xfrm>
          <a:off x="8450795" y="6197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101360</xdr:rowOff>
    </xdr:from>
    <xdr:to>
      <xdr:col>41</xdr:col>
      <xdr:colOff>50800</xdr:colOff>
      <xdr:row>38</xdr:row>
      <xdr:rowOff>118388</xdr:rowOff>
    </xdr:to>
    <xdr:cxnSp macro="">
      <xdr:nvCxnSpPr>
        <xdr:cNvPr id="304" name="直線コネクタ 303"/>
        <xdr:cNvCxnSpPr/>
      </xdr:nvCxnSpPr>
      <xdr:spPr>
        <a:xfrm>
          <a:off x="6972300" y="6616460"/>
          <a:ext cx="889000" cy="1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69036</xdr:rowOff>
    </xdr:from>
    <xdr:to>
      <xdr:col>41</xdr:col>
      <xdr:colOff>101600</xdr:colOff>
      <xdr:row>38</xdr:row>
      <xdr:rowOff>170636</xdr:rowOff>
    </xdr:to>
    <xdr:sp macro="" textlink="">
      <xdr:nvSpPr>
        <xdr:cNvPr id="305" name="フローチャート: 判断 304"/>
        <xdr:cNvSpPr/>
      </xdr:nvSpPr>
      <xdr:spPr>
        <a:xfrm>
          <a:off x="7810500" y="6584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161763</xdr:rowOff>
    </xdr:from>
    <xdr:ext cx="599010" cy="259045"/>
    <xdr:sp macro="" textlink="">
      <xdr:nvSpPr>
        <xdr:cNvPr id="306" name="テキスト ボックス 305"/>
        <xdr:cNvSpPr txBox="1"/>
      </xdr:nvSpPr>
      <xdr:spPr>
        <a:xfrm>
          <a:off x="7561795" y="66768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59818</xdr:rowOff>
    </xdr:from>
    <xdr:to>
      <xdr:col>36</xdr:col>
      <xdr:colOff>165100</xdr:colOff>
      <xdr:row>38</xdr:row>
      <xdr:rowOff>161418</xdr:rowOff>
    </xdr:to>
    <xdr:sp macro="" textlink="">
      <xdr:nvSpPr>
        <xdr:cNvPr id="307" name="フローチャート: 判断 306"/>
        <xdr:cNvSpPr/>
      </xdr:nvSpPr>
      <xdr:spPr>
        <a:xfrm>
          <a:off x="6921500" y="6574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38</xdr:row>
      <xdr:rowOff>152545</xdr:rowOff>
    </xdr:from>
    <xdr:ext cx="599010" cy="259045"/>
    <xdr:sp macro="" textlink="">
      <xdr:nvSpPr>
        <xdr:cNvPr id="308" name="テキスト ボックス 307"/>
        <xdr:cNvSpPr txBox="1"/>
      </xdr:nvSpPr>
      <xdr:spPr>
        <a:xfrm>
          <a:off x="6672795" y="6667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140453</xdr:rowOff>
    </xdr:from>
    <xdr:to>
      <xdr:col>55</xdr:col>
      <xdr:colOff>50800</xdr:colOff>
      <xdr:row>38</xdr:row>
      <xdr:rowOff>70603</xdr:rowOff>
    </xdr:to>
    <xdr:sp macro="" textlink="">
      <xdr:nvSpPr>
        <xdr:cNvPr id="314" name="楕円 313"/>
        <xdr:cNvSpPr/>
      </xdr:nvSpPr>
      <xdr:spPr>
        <a:xfrm>
          <a:off x="10426700" y="6484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163330</xdr:rowOff>
    </xdr:from>
    <xdr:ext cx="599010" cy="259045"/>
    <xdr:sp macro="" textlink="">
      <xdr:nvSpPr>
        <xdr:cNvPr id="315" name="補助費等該当値テキスト"/>
        <xdr:cNvSpPr txBox="1"/>
      </xdr:nvSpPr>
      <xdr:spPr>
        <a:xfrm>
          <a:off x="10528300" y="6335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15618</xdr:rowOff>
    </xdr:from>
    <xdr:to>
      <xdr:col>50</xdr:col>
      <xdr:colOff>165100</xdr:colOff>
      <xdr:row>38</xdr:row>
      <xdr:rowOff>117218</xdr:rowOff>
    </xdr:to>
    <xdr:sp macro="" textlink="">
      <xdr:nvSpPr>
        <xdr:cNvPr id="316" name="楕円 315"/>
        <xdr:cNvSpPr/>
      </xdr:nvSpPr>
      <xdr:spPr>
        <a:xfrm>
          <a:off x="9588500" y="6530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133745</xdr:rowOff>
    </xdr:from>
    <xdr:ext cx="599010" cy="259045"/>
    <xdr:sp macro="" textlink="">
      <xdr:nvSpPr>
        <xdr:cNvPr id="317" name="テキスト ボックス 316"/>
        <xdr:cNvSpPr txBox="1"/>
      </xdr:nvSpPr>
      <xdr:spPr>
        <a:xfrm>
          <a:off x="9339795" y="6305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82513</xdr:rowOff>
    </xdr:from>
    <xdr:to>
      <xdr:col>46</xdr:col>
      <xdr:colOff>38100</xdr:colOff>
      <xdr:row>38</xdr:row>
      <xdr:rowOff>12663</xdr:rowOff>
    </xdr:to>
    <xdr:sp macro="" textlink="">
      <xdr:nvSpPr>
        <xdr:cNvPr id="318" name="楕円 317"/>
        <xdr:cNvSpPr/>
      </xdr:nvSpPr>
      <xdr:spPr>
        <a:xfrm>
          <a:off x="8699500" y="6426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3791</xdr:rowOff>
    </xdr:from>
    <xdr:ext cx="599010" cy="259045"/>
    <xdr:sp macro="" textlink="">
      <xdr:nvSpPr>
        <xdr:cNvPr id="319" name="テキスト ボックス 318"/>
        <xdr:cNvSpPr txBox="1"/>
      </xdr:nvSpPr>
      <xdr:spPr>
        <a:xfrm>
          <a:off x="8450795" y="6518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67588</xdr:rowOff>
    </xdr:from>
    <xdr:to>
      <xdr:col>41</xdr:col>
      <xdr:colOff>101600</xdr:colOff>
      <xdr:row>38</xdr:row>
      <xdr:rowOff>169188</xdr:rowOff>
    </xdr:to>
    <xdr:sp macro="" textlink="">
      <xdr:nvSpPr>
        <xdr:cNvPr id="320" name="楕円 319"/>
        <xdr:cNvSpPr/>
      </xdr:nvSpPr>
      <xdr:spPr>
        <a:xfrm>
          <a:off x="7810500" y="6582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14265</xdr:rowOff>
    </xdr:from>
    <xdr:ext cx="599010" cy="259045"/>
    <xdr:sp macro="" textlink="">
      <xdr:nvSpPr>
        <xdr:cNvPr id="321" name="テキスト ボックス 320"/>
        <xdr:cNvSpPr txBox="1"/>
      </xdr:nvSpPr>
      <xdr:spPr>
        <a:xfrm>
          <a:off x="7561795" y="6357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50560</xdr:rowOff>
    </xdr:from>
    <xdr:to>
      <xdr:col>36</xdr:col>
      <xdr:colOff>165100</xdr:colOff>
      <xdr:row>38</xdr:row>
      <xdr:rowOff>152160</xdr:rowOff>
    </xdr:to>
    <xdr:sp macro="" textlink="">
      <xdr:nvSpPr>
        <xdr:cNvPr id="322" name="楕円 321"/>
        <xdr:cNvSpPr/>
      </xdr:nvSpPr>
      <xdr:spPr>
        <a:xfrm>
          <a:off x="6921500" y="6565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168686</xdr:rowOff>
    </xdr:from>
    <xdr:ext cx="599010" cy="259045"/>
    <xdr:sp macro="" textlink="">
      <xdr:nvSpPr>
        <xdr:cNvPr id="323" name="テキスト ボックス 322"/>
        <xdr:cNvSpPr txBox="1"/>
      </xdr:nvSpPr>
      <xdr:spPr>
        <a:xfrm>
          <a:off x="6672795" y="63408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4" name="直線コネクタ 333"/>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5" name="テキスト ボックス 334"/>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6" name="直線コネクタ 335"/>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7" name="テキスト ボックス 336"/>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8" name="直線コネクタ 337"/>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9" name="テキスト ボックス 338"/>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0" name="直線コネクタ 339"/>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41" name="テキスト ボックス 340"/>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2" name="直線コネクタ 341"/>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43" name="テキスト ボックス 342"/>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4" name="直線コネクタ 343"/>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45" name="テキスト ボックス 344"/>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7" name="テキスト ボックス 346"/>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36896</xdr:rowOff>
    </xdr:from>
    <xdr:to>
      <xdr:col>54</xdr:col>
      <xdr:colOff>189865</xdr:colOff>
      <xdr:row>59</xdr:row>
      <xdr:rowOff>59898</xdr:rowOff>
    </xdr:to>
    <xdr:cxnSp macro="">
      <xdr:nvCxnSpPr>
        <xdr:cNvPr id="349" name="直線コネクタ 348"/>
        <xdr:cNvCxnSpPr/>
      </xdr:nvCxnSpPr>
      <xdr:spPr>
        <a:xfrm flipV="1">
          <a:off x="10475595" y="8609396"/>
          <a:ext cx="1270" cy="1566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63725</xdr:rowOff>
    </xdr:from>
    <xdr:ext cx="534377" cy="259045"/>
    <xdr:sp macro="" textlink="">
      <xdr:nvSpPr>
        <xdr:cNvPr id="350" name="普通建設事業費最小値テキスト"/>
        <xdr:cNvSpPr txBox="1"/>
      </xdr:nvSpPr>
      <xdr:spPr>
        <a:xfrm>
          <a:off x="10528300" y="10179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59898</xdr:rowOff>
    </xdr:from>
    <xdr:to>
      <xdr:col>55</xdr:col>
      <xdr:colOff>88900</xdr:colOff>
      <xdr:row>59</xdr:row>
      <xdr:rowOff>59898</xdr:rowOff>
    </xdr:to>
    <xdr:cxnSp macro="">
      <xdr:nvCxnSpPr>
        <xdr:cNvPr id="351" name="直線コネクタ 350"/>
        <xdr:cNvCxnSpPr/>
      </xdr:nvCxnSpPr>
      <xdr:spPr>
        <a:xfrm>
          <a:off x="10388600" y="10175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155023</xdr:rowOff>
    </xdr:from>
    <xdr:ext cx="690189" cy="259045"/>
    <xdr:sp macro="" textlink="">
      <xdr:nvSpPr>
        <xdr:cNvPr id="352" name="普通建設事業費最大値テキスト"/>
        <xdr:cNvSpPr txBox="1"/>
      </xdr:nvSpPr>
      <xdr:spPr>
        <a:xfrm>
          <a:off x="10528300" y="83846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1,474,439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36896</xdr:rowOff>
    </xdr:from>
    <xdr:to>
      <xdr:col>55</xdr:col>
      <xdr:colOff>88900</xdr:colOff>
      <xdr:row>50</xdr:row>
      <xdr:rowOff>36896</xdr:rowOff>
    </xdr:to>
    <xdr:cxnSp macro="">
      <xdr:nvCxnSpPr>
        <xdr:cNvPr id="353" name="直線コネクタ 352"/>
        <xdr:cNvCxnSpPr/>
      </xdr:nvCxnSpPr>
      <xdr:spPr>
        <a:xfrm>
          <a:off x="10388600" y="8609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12890</xdr:rowOff>
    </xdr:from>
    <xdr:to>
      <xdr:col>55</xdr:col>
      <xdr:colOff>0</xdr:colOff>
      <xdr:row>58</xdr:row>
      <xdr:rowOff>79904</xdr:rowOff>
    </xdr:to>
    <xdr:cxnSp macro="">
      <xdr:nvCxnSpPr>
        <xdr:cNvPr id="354" name="直線コネクタ 353"/>
        <xdr:cNvCxnSpPr/>
      </xdr:nvCxnSpPr>
      <xdr:spPr>
        <a:xfrm>
          <a:off x="9639300" y="9785540"/>
          <a:ext cx="838200" cy="238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111038</xdr:rowOff>
    </xdr:from>
    <xdr:ext cx="599010" cy="259045"/>
    <xdr:sp macro="" textlink="">
      <xdr:nvSpPr>
        <xdr:cNvPr id="355" name="普通建設事業費平均値テキスト"/>
        <xdr:cNvSpPr txBox="1"/>
      </xdr:nvSpPr>
      <xdr:spPr>
        <a:xfrm>
          <a:off x="10528300" y="971223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88161</xdr:rowOff>
    </xdr:from>
    <xdr:to>
      <xdr:col>55</xdr:col>
      <xdr:colOff>50800</xdr:colOff>
      <xdr:row>58</xdr:row>
      <xdr:rowOff>18311</xdr:rowOff>
    </xdr:to>
    <xdr:sp macro="" textlink="">
      <xdr:nvSpPr>
        <xdr:cNvPr id="356" name="フローチャート: 判断 355"/>
        <xdr:cNvSpPr/>
      </xdr:nvSpPr>
      <xdr:spPr>
        <a:xfrm>
          <a:off x="10426700" y="9860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12890</xdr:rowOff>
    </xdr:from>
    <xdr:to>
      <xdr:col>50</xdr:col>
      <xdr:colOff>114300</xdr:colOff>
      <xdr:row>57</xdr:row>
      <xdr:rowOff>67779</xdr:rowOff>
    </xdr:to>
    <xdr:cxnSp macro="">
      <xdr:nvCxnSpPr>
        <xdr:cNvPr id="357" name="直線コネクタ 356"/>
        <xdr:cNvCxnSpPr/>
      </xdr:nvCxnSpPr>
      <xdr:spPr>
        <a:xfrm flipV="1">
          <a:off x="8750300" y="9785540"/>
          <a:ext cx="889000" cy="54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31721</xdr:rowOff>
    </xdr:from>
    <xdr:to>
      <xdr:col>50</xdr:col>
      <xdr:colOff>165100</xdr:colOff>
      <xdr:row>57</xdr:row>
      <xdr:rowOff>133321</xdr:rowOff>
    </xdr:to>
    <xdr:sp macro="" textlink="">
      <xdr:nvSpPr>
        <xdr:cNvPr id="358" name="フローチャート: 判断 357"/>
        <xdr:cNvSpPr/>
      </xdr:nvSpPr>
      <xdr:spPr>
        <a:xfrm>
          <a:off x="9588500" y="9804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124448</xdr:rowOff>
    </xdr:from>
    <xdr:ext cx="599010" cy="259045"/>
    <xdr:sp macro="" textlink="">
      <xdr:nvSpPr>
        <xdr:cNvPr id="359" name="テキスト ボックス 358"/>
        <xdr:cNvSpPr txBox="1"/>
      </xdr:nvSpPr>
      <xdr:spPr>
        <a:xfrm>
          <a:off x="9339795" y="98970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67779</xdr:rowOff>
    </xdr:from>
    <xdr:to>
      <xdr:col>45</xdr:col>
      <xdr:colOff>177800</xdr:colOff>
      <xdr:row>57</xdr:row>
      <xdr:rowOff>133988</xdr:rowOff>
    </xdr:to>
    <xdr:cxnSp macro="">
      <xdr:nvCxnSpPr>
        <xdr:cNvPr id="360" name="直線コネクタ 359"/>
        <xdr:cNvCxnSpPr/>
      </xdr:nvCxnSpPr>
      <xdr:spPr>
        <a:xfrm flipV="1">
          <a:off x="7861300" y="9840429"/>
          <a:ext cx="889000" cy="66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104017</xdr:rowOff>
    </xdr:from>
    <xdr:to>
      <xdr:col>46</xdr:col>
      <xdr:colOff>38100</xdr:colOff>
      <xdr:row>58</xdr:row>
      <xdr:rowOff>34167</xdr:rowOff>
    </xdr:to>
    <xdr:sp macro="" textlink="">
      <xdr:nvSpPr>
        <xdr:cNvPr id="361" name="フローチャート: 判断 360"/>
        <xdr:cNvSpPr/>
      </xdr:nvSpPr>
      <xdr:spPr>
        <a:xfrm>
          <a:off x="8699500" y="9876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25294</xdr:rowOff>
    </xdr:from>
    <xdr:ext cx="599010" cy="259045"/>
    <xdr:sp macro="" textlink="">
      <xdr:nvSpPr>
        <xdr:cNvPr id="362" name="テキスト ボックス 361"/>
        <xdr:cNvSpPr txBox="1"/>
      </xdr:nvSpPr>
      <xdr:spPr>
        <a:xfrm>
          <a:off x="8450795" y="9969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127981</xdr:rowOff>
    </xdr:from>
    <xdr:to>
      <xdr:col>41</xdr:col>
      <xdr:colOff>50800</xdr:colOff>
      <xdr:row>57</xdr:row>
      <xdr:rowOff>133988</xdr:rowOff>
    </xdr:to>
    <xdr:cxnSp macro="">
      <xdr:nvCxnSpPr>
        <xdr:cNvPr id="363" name="直線コネクタ 362"/>
        <xdr:cNvCxnSpPr/>
      </xdr:nvCxnSpPr>
      <xdr:spPr>
        <a:xfrm>
          <a:off x="6972300" y="9900631"/>
          <a:ext cx="889000" cy="6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103343</xdr:rowOff>
    </xdr:from>
    <xdr:to>
      <xdr:col>41</xdr:col>
      <xdr:colOff>101600</xdr:colOff>
      <xdr:row>58</xdr:row>
      <xdr:rowOff>33493</xdr:rowOff>
    </xdr:to>
    <xdr:sp macro="" textlink="">
      <xdr:nvSpPr>
        <xdr:cNvPr id="364" name="フローチャート: 判断 363"/>
        <xdr:cNvSpPr/>
      </xdr:nvSpPr>
      <xdr:spPr>
        <a:xfrm>
          <a:off x="7810500" y="9875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24620</xdr:rowOff>
    </xdr:from>
    <xdr:ext cx="599010" cy="259045"/>
    <xdr:sp macro="" textlink="">
      <xdr:nvSpPr>
        <xdr:cNvPr id="365" name="テキスト ボックス 364"/>
        <xdr:cNvSpPr txBox="1"/>
      </xdr:nvSpPr>
      <xdr:spPr>
        <a:xfrm>
          <a:off x="7561795" y="9968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142550</xdr:rowOff>
    </xdr:from>
    <xdr:to>
      <xdr:col>36</xdr:col>
      <xdr:colOff>165100</xdr:colOff>
      <xdr:row>58</xdr:row>
      <xdr:rowOff>72700</xdr:rowOff>
    </xdr:to>
    <xdr:sp macro="" textlink="">
      <xdr:nvSpPr>
        <xdr:cNvPr id="366" name="フローチャート: 判断 365"/>
        <xdr:cNvSpPr/>
      </xdr:nvSpPr>
      <xdr:spPr>
        <a:xfrm>
          <a:off x="6921500" y="991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63827</xdr:rowOff>
    </xdr:from>
    <xdr:ext cx="599010" cy="259045"/>
    <xdr:sp macro="" textlink="">
      <xdr:nvSpPr>
        <xdr:cNvPr id="367" name="テキスト ボックス 366"/>
        <xdr:cNvSpPr txBox="1"/>
      </xdr:nvSpPr>
      <xdr:spPr>
        <a:xfrm>
          <a:off x="6672795" y="100079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8" name="テキスト ボックス 367"/>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9" name="テキスト ボックス 368"/>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0" name="テキスト ボックス 369"/>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1" name="テキスト ボックス 370"/>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2" name="テキスト ボックス 371"/>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29104</xdr:rowOff>
    </xdr:from>
    <xdr:to>
      <xdr:col>55</xdr:col>
      <xdr:colOff>50800</xdr:colOff>
      <xdr:row>58</xdr:row>
      <xdr:rowOff>130704</xdr:rowOff>
    </xdr:to>
    <xdr:sp macro="" textlink="">
      <xdr:nvSpPr>
        <xdr:cNvPr id="373" name="楕円 372"/>
        <xdr:cNvSpPr/>
      </xdr:nvSpPr>
      <xdr:spPr>
        <a:xfrm>
          <a:off x="10426700" y="9973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7531</xdr:rowOff>
    </xdr:from>
    <xdr:ext cx="599010" cy="259045"/>
    <xdr:sp macro="" textlink="">
      <xdr:nvSpPr>
        <xdr:cNvPr id="374" name="普通建設事業費該当値テキスト"/>
        <xdr:cNvSpPr txBox="1"/>
      </xdr:nvSpPr>
      <xdr:spPr>
        <a:xfrm>
          <a:off x="10528300" y="9951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133540</xdr:rowOff>
    </xdr:from>
    <xdr:to>
      <xdr:col>50</xdr:col>
      <xdr:colOff>165100</xdr:colOff>
      <xdr:row>57</xdr:row>
      <xdr:rowOff>63690</xdr:rowOff>
    </xdr:to>
    <xdr:sp macro="" textlink="">
      <xdr:nvSpPr>
        <xdr:cNvPr id="375" name="楕円 374"/>
        <xdr:cNvSpPr/>
      </xdr:nvSpPr>
      <xdr:spPr>
        <a:xfrm>
          <a:off x="9588500" y="973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80217</xdr:rowOff>
    </xdr:from>
    <xdr:ext cx="599010" cy="259045"/>
    <xdr:sp macro="" textlink="">
      <xdr:nvSpPr>
        <xdr:cNvPr id="376" name="テキスト ボックス 375"/>
        <xdr:cNvSpPr txBox="1"/>
      </xdr:nvSpPr>
      <xdr:spPr>
        <a:xfrm>
          <a:off x="9339795" y="9509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16979</xdr:rowOff>
    </xdr:from>
    <xdr:to>
      <xdr:col>46</xdr:col>
      <xdr:colOff>38100</xdr:colOff>
      <xdr:row>57</xdr:row>
      <xdr:rowOff>118579</xdr:rowOff>
    </xdr:to>
    <xdr:sp macro="" textlink="">
      <xdr:nvSpPr>
        <xdr:cNvPr id="377" name="楕円 376"/>
        <xdr:cNvSpPr/>
      </xdr:nvSpPr>
      <xdr:spPr>
        <a:xfrm>
          <a:off x="8699500" y="9789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135106</xdr:rowOff>
    </xdr:from>
    <xdr:ext cx="599010" cy="259045"/>
    <xdr:sp macro="" textlink="">
      <xdr:nvSpPr>
        <xdr:cNvPr id="378" name="テキスト ボックス 377"/>
        <xdr:cNvSpPr txBox="1"/>
      </xdr:nvSpPr>
      <xdr:spPr>
        <a:xfrm>
          <a:off x="8450795" y="9564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83188</xdr:rowOff>
    </xdr:from>
    <xdr:to>
      <xdr:col>41</xdr:col>
      <xdr:colOff>101600</xdr:colOff>
      <xdr:row>58</xdr:row>
      <xdr:rowOff>13338</xdr:rowOff>
    </xdr:to>
    <xdr:sp macro="" textlink="">
      <xdr:nvSpPr>
        <xdr:cNvPr id="379" name="楕円 378"/>
        <xdr:cNvSpPr/>
      </xdr:nvSpPr>
      <xdr:spPr>
        <a:xfrm>
          <a:off x="7810500" y="9855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29865</xdr:rowOff>
    </xdr:from>
    <xdr:ext cx="599010" cy="259045"/>
    <xdr:sp macro="" textlink="">
      <xdr:nvSpPr>
        <xdr:cNvPr id="380" name="テキスト ボックス 379"/>
        <xdr:cNvSpPr txBox="1"/>
      </xdr:nvSpPr>
      <xdr:spPr>
        <a:xfrm>
          <a:off x="7561795" y="96310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77181</xdr:rowOff>
    </xdr:from>
    <xdr:to>
      <xdr:col>36</xdr:col>
      <xdr:colOff>165100</xdr:colOff>
      <xdr:row>58</xdr:row>
      <xdr:rowOff>7331</xdr:rowOff>
    </xdr:to>
    <xdr:sp macro="" textlink="">
      <xdr:nvSpPr>
        <xdr:cNvPr id="381" name="楕円 380"/>
        <xdr:cNvSpPr/>
      </xdr:nvSpPr>
      <xdr:spPr>
        <a:xfrm>
          <a:off x="6921500" y="9849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23858</xdr:rowOff>
    </xdr:from>
    <xdr:ext cx="599010" cy="259045"/>
    <xdr:sp macro="" textlink="">
      <xdr:nvSpPr>
        <xdr:cNvPr id="382" name="テキスト ボックス 381"/>
        <xdr:cNvSpPr txBox="1"/>
      </xdr:nvSpPr>
      <xdr:spPr>
        <a:xfrm>
          <a:off x="6672795" y="9625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1" name="テキスト ボックス 390"/>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3" name="直線コネクタ 392"/>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4" name="テキスト ボックス 393"/>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5" name="直線コネクタ 394"/>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96" name="テキスト ボックス 395"/>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7" name="直線コネクタ 396"/>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8" name="テキスト ボックス 397"/>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9" name="直線コネクタ 398"/>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400" name="テキスト ボックス 399"/>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1" name="直線コネクタ 400"/>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402" name="テキスト ボックス 401"/>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3" name="直線コネクタ 402"/>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404" name="テキスト ボックス 403"/>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5"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144007</xdr:rowOff>
    </xdr:from>
    <xdr:to>
      <xdr:col>54</xdr:col>
      <xdr:colOff>189865</xdr:colOff>
      <xdr:row>79</xdr:row>
      <xdr:rowOff>44450</xdr:rowOff>
    </xdr:to>
    <xdr:cxnSp macro="">
      <xdr:nvCxnSpPr>
        <xdr:cNvPr id="406" name="直線コネクタ 405"/>
        <xdr:cNvCxnSpPr/>
      </xdr:nvCxnSpPr>
      <xdr:spPr>
        <a:xfrm flipV="1">
          <a:off x="10475595" y="12145507"/>
          <a:ext cx="1270" cy="1443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7" name="普通建設事業費 （ うち新規整備　）最小値テキスト"/>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8" name="直線コネクタ 407"/>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90684</xdr:rowOff>
    </xdr:from>
    <xdr:ext cx="690189" cy="259045"/>
    <xdr:sp macro="" textlink="">
      <xdr:nvSpPr>
        <xdr:cNvPr id="409" name="普通建設事業費 （ うち新規整備　）最大値テキスト"/>
        <xdr:cNvSpPr txBox="1"/>
      </xdr:nvSpPr>
      <xdr:spPr>
        <a:xfrm>
          <a:off x="10528300" y="1192073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1,136,608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144007</xdr:rowOff>
    </xdr:from>
    <xdr:to>
      <xdr:col>55</xdr:col>
      <xdr:colOff>88900</xdr:colOff>
      <xdr:row>70</xdr:row>
      <xdr:rowOff>144007</xdr:rowOff>
    </xdr:to>
    <xdr:cxnSp macro="">
      <xdr:nvCxnSpPr>
        <xdr:cNvPr id="410" name="直線コネクタ 409"/>
        <xdr:cNvCxnSpPr/>
      </xdr:nvCxnSpPr>
      <xdr:spPr>
        <a:xfrm>
          <a:off x="10388600" y="12145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44450</xdr:rowOff>
    </xdr:from>
    <xdr:to>
      <xdr:col>55</xdr:col>
      <xdr:colOff>0</xdr:colOff>
      <xdr:row>79</xdr:row>
      <xdr:rowOff>44450</xdr:rowOff>
    </xdr:to>
    <xdr:cxnSp macro="">
      <xdr:nvCxnSpPr>
        <xdr:cNvPr id="411" name="直線コネクタ 410"/>
        <xdr:cNvCxnSpPr/>
      </xdr:nvCxnSpPr>
      <xdr:spPr>
        <a:xfrm>
          <a:off x="9639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48798</xdr:rowOff>
    </xdr:from>
    <xdr:ext cx="599010" cy="259045"/>
    <xdr:sp macro="" textlink="">
      <xdr:nvSpPr>
        <xdr:cNvPr id="412" name="普通建設事業費 （ うち新規整備　）平均値テキスト"/>
        <xdr:cNvSpPr txBox="1"/>
      </xdr:nvSpPr>
      <xdr:spPr>
        <a:xfrm>
          <a:off x="10528300" y="132504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25921</xdr:rowOff>
    </xdr:from>
    <xdr:to>
      <xdr:col>55</xdr:col>
      <xdr:colOff>50800</xdr:colOff>
      <xdr:row>78</xdr:row>
      <xdr:rowOff>127521</xdr:rowOff>
    </xdr:to>
    <xdr:sp macro="" textlink="">
      <xdr:nvSpPr>
        <xdr:cNvPr id="413" name="フローチャート: 判断 412"/>
        <xdr:cNvSpPr/>
      </xdr:nvSpPr>
      <xdr:spPr>
        <a:xfrm>
          <a:off x="10426700" y="13399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44450</xdr:rowOff>
    </xdr:from>
    <xdr:to>
      <xdr:col>50</xdr:col>
      <xdr:colOff>114300</xdr:colOff>
      <xdr:row>79</xdr:row>
      <xdr:rowOff>44450</xdr:rowOff>
    </xdr:to>
    <xdr:cxnSp macro="">
      <xdr:nvCxnSpPr>
        <xdr:cNvPr id="414" name="直線コネクタ 413"/>
        <xdr:cNvCxnSpPr/>
      </xdr:nvCxnSpPr>
      <xdr:spPr>
        <a:xfrm>
          <a:off x="8750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11705</xdr:rowOff>
    </xdr:from>
    <xdr:to>
      <xdr:col>50</xdr:col>
      <xdr:colOff>165100</xdr:colOff>
      <xdr:row>78</xdr:row>
      <xdr:rowOff>113305</xdr:rowOff>
    </xdr:to>
    <xdr:sp macro="" textlink="">
      <xdr:nvSpPr>
        <xdr:cNvPr id="415" name="フローチャート: 判断 414"/>
        <xdr:cNvSpPr/>
      </xdr:nvSpPr>
      <xdr:spPr>
        <a:xfrm>
          <a:off x="9588500" y="13384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76</xdr:row>
      <xdr:rowOff>129832</xdr:rowOff>
    </xdr:from>
    <xdr:ext cx="599010" cy="259045"/>
    <xdr:sp macro="" textlink="">
      <xdr:nvSpPr>
        <xdr:cNvPr id="416" name="テキスト ボックス 415"/>
        <xdr:cNvSpPr txBox="1"/>
      </xdr:nvSpPr>
      <xdr:spPr>
        <a:xfrm>
          <a:off x="9339795" y="13160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40415</xdr:rowOff>
    </xdr:from>
    <xdr:to>
      <xdr:col>45</xdr:col>
      <xdr:colOff>177800</xdr:colOff>
      <xdr:row>79</xdr:row>
      <xdr:rowOff>44450</xdr:rowOff>
    </xdr:to>
    <xdr:cxnSp macro="">
      <xdr:nvCxnSpPr>
        <xdr:cNvPr id="417" name="直線コネクタ 416"/>
        <xdr:cNvCxnSpPr/>
      </xdr:nvCxnSpPr>
      <xdr:spPr>
        <a:xfrm>
          <a:off x="7861300" y="13584965"/>
          <a:ext cx="889000" cy="4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68518</xdr:rowOff>
    </xdr:from>
    <xdr:to>
      <xdr:col>46</xdr:col>
      <xdr:colOff>38100</xdr:colOff>
      <xdr:row>78</xdr:row>
      <xdr:rowOff>170118</xdr:rowOff>
    </xdr:to>
    <xdr:sp macro="" textlink="">
      <xdr:nvSpPr>
        <xdr:cNvPr id="418" name="フローチャート: 判断 417"/>
        <xdr:cNvSpPr/>
      </xdr:nvSpPr>
      <xdr:spPr>
        <a:xfrm>
          <a:off x="8699500" y="13441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15195</xdr:rowOff>
    </xdr:from>
    <xdr:ext cx="534377" cy="259045"/>
    <xdr:sp macro="" textlink="">
      <xdr:nvSpPr>
        <xdr:cNvPr id="419" name="テキスト ボックス 418"/>
        <xdr:cNvSpPr txBox="1"/>
      </xdr:nvSpPr>
      <xdr:spPr>
        <a:xfrm>
          <a:off x="8483111" y="13216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18517</xdr:rowOff>
    </xdr:from>
    <xdr:to>
      <xdr:col>41</xdr:col>
      <xdr:colOff>50800</xdr:colOff>
      <xdr:row>79</xdr:row>
      <xdr:rowOff>40415</xdr:rowOff>
    </xdr:to>
    <xdr:cxnSp macro="">
      <xdr:nvCxnSpPr>
        <xdr:cNvPr id="420" name="直線コネクタ 419"/>
        <xdr:cNvCxnSpPr/>
      </xdr:nvCxnSpPr>
      <xdr:spPr>
        <a:xfrm>
          <a:off x="6972300" y="13563067"/>
          <a:ext cx="889000" cy="21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71172</xdr:rowOff>
    </xdr:from>
    <xdr:to>
      <xdr:col>41</xdr:col>
      <xdr:colOff>101600</xdr:colOff>
      <xdr:row>79</xdr:row>
      <xdr:rowOff>1322</xdr:rowOff>
    </xdr:to>
    <xdr:sp macro="" textlink="">
      <xdr:nvSpPr>
        <xdr:cNvPr id="421" name="フローチャート: 判断 420"/>
        <xdr:cNvSpPr/>
      </xdr:nvSpPr>
      <xdr:spPr>
        <a:xfrm>
          <a:off x="7810500" y="13444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17849</xdr:rowOff>
    </xdr:from>
    <xdr:ext cx="534377" cy="259045"/>
    <xdr:sp macro="" textlink="">
      <xdr:nvSpPr>
        <xdr:cNvPr id="422" name="テキスト ボックス 421"/>
        <xdr:cNvSpPr txBox="1"/>
      </xdr:nvSpPr>
      <xdr:spPr>
        <a:xfrm>
          <a:off x="7594111" y="13219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97365</xdr:rowOff>
    </xdr:from>
    <xdr:to>
      <xdr:col>36</xdr:col>
      <xdr:colOff>165100</xdr:colOff>
      <xdr:row>79</xdr:row>
      <xdr:rowOff>27515</xdr:rowOff>
    </xdr:to>
    <xdr:sp macro="" textlink="">
      <xdr:nvSpPr>
        <xdr:cNvPr id="423" name="フローチャート: 判断 422"/>
        <xdr:cNvSpPr/>
      </xdr:nvSpPr>
      <xdr:spPr>
        <a:xfrm>
          <a:off x="6921500" y="13470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44042</xdr:rowOff>
    </xdr:from>
    <xdr:ext cx="534377" cy="259045"/>
    <xdr:sp macro="" textlink="">
      <xdr:nvSpPr>
        <xdr:cNvPr id="424" name="テキスト ボックス 423"/>
        <xdr:cNvSpPr txBox="1"/>
      </xdr:nvSpPr>
      <xdr:spPr>
        <a:xfrm>
          <a:off x="6705111" y="13245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5" name="テキスト ボックス 424"/>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6" name="テキスト ボックス 425"/>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7" name="テキスト ボックス 426"/>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8" name="テキスト ボックス 427"/>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9" name="テキスト ボックス 428"/>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165100</xdr:rowOff>
    </xdr:from>
    <xdr:to>
      <xdr:col>55</xdr:col>
      <xdr:colOff>50800</xdr:colOff>
      <xdr:row>79</xdr:row>
      <xdr:rowOff>95250</xdr:rowOff>
    </xdr:to>
    <xdr:sp macro="" textlink="">
      <xdr:nvSpPr>
        <xdr:cNvPr id="430" name="楕円 429"/>
        <xdr:cNvSpPr/>
      </xdr:nvSpPr>
      <xdr:spPr>
        <a:xfrm>
          <a:off x="10426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80027</xdr:rowOff>
    </xdr:from>
    <xdr:ext cx="249299" cy="259045"/>
    <xdr:sp macro="" textlink="">
      <xdr:nvSpPr>
        <xdr:cNvPr id="431" name="普通建設事業費 （ うち新規整備　）該当値テキスト"/>
        <xdr:cNvSpPr txBox="1"/>
      </xdr:nvSpPr>
      <xdr:spPr>
        <a:xfrm>
          <a:off x="10528300" y="13453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165100</xdr:rowOff>
    </xdr:from>
    <xdr:to>
      <xdr:col>50</xdr:col>
      <xdr:colOff>165100</xdr:colOff>
      <xdr:row>79</xdr:row>
      <xdr:rowOff>95250</xdr:rowOff>
    </xdr:to>
    <xdr:sp macro="" textlink="">
      <xdr:nvSpPr>
        <xdr:cNvPr id="432" name="楕円 431"/>
        <xdr:cNvSpPr/>
      </xdr:nvSpPr>
      <xdr:spPr>
        <a:xfrm>
          <a:off x="9588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79</xdr:row>
      <xdr:rowOff>86377</xdr:rowOff>
    </xdr:from>
    <xdr:ext cx="249299" cy="259045"/>
    <xdr:sp macro="" textlink="">
      <xdr:nvSpPr>
        <xdr:cNvPr id="433" name="テキスト ボックス 432"/>
        <xdr:cNvSpPr txBox="1"/>
      </xdr:nvSpPr>
      <xdr:spPr>
        <a:xfrm>
          <a:off x="9514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165100</xdr:rowOff>
    </xdr:from>
    <xdr:to>
      <xdr:col>46</xdr:col>
      <xdr:colOff>38100</xdr:colOff>
      <xdr:row>79</xdr:row>
      <xdr:rowOff>95250</xdr:rowOff>
    </xdr:to>
    <xdr:sp macro="" textlink="">
      <xdr:nvSpPr>
        <xdr:cNvPr id="434" name="楕円 433"/>
        <xdr:cNvSpPr/>
      </xdr:nvSpPr>
      <xdr:spPr>
        <a:xfrm>
          <a:off x="8699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79</xdr:row>
      <xdr:rowOff>86377</xdr:rowOff>
    </xdr:from>
    <xdr:ext cx="249299" cy="259045"/>
    <xdr:sp macro="" textlink="">
      <xdr:nvSpPr>
        <xdr:cNvPr id="435" name="テキスト ボックス 434"/>
        <xdr:cNvSpPr txBox="1"/>
      </xdr:nvSpPr>
      <xdr:spPr>
        <a:xfrm>
          <a:off x="8625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161065</xdr:rowOff>
    </xdr:from>
    <xdr:to>
      <xdr:col>41</xdr:col>
      <xdr:colOff>101600</xdr:colOff>
      <xdr:row>79</xdr:row>
      <xdr:rowOff>91215</xdr:rowOff>
    </xdr:to>
    <xdr:sp macro="" textlink="">
      <xdr:nvSpPr>
        <xdr:cNvPr id="436" name="楕円 435"/>
        <xdr:cNvSpPr/>
      </xdr:nvSpPr>
      <xdr:spPr>
        <a:xfrm>
          <a:off x="7810500" y="13534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82342</xdr:rowOff>
    </xdr:from>
    <xdr:ext cx="469744" cy="259045"/>
    <xdr:sp macro="" textlink="">
      <xdr:nvSpPr>
        <xdr:cNvPr id="437" name="テキスト ボックス 436"/>
        <xdr:cNvSpPr txBox="1"/>
      </xdr:nvSpPr>
      <xdr:spPr>
        <a:xfrm>
          <a:off x="7626428" y="13626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139167</xdr:rowOff>
    </xdr:from>
    <xdr:to>
      <xdr:col>36</xdr:col>
      <xdr:colOff>165100</xdr:colOff>
      <xdr:row>79</xdr:row>
      <xdr:rowOff>69317</xdr:rowOff>
    </xdr:to>
    <xdr:sp macro="" textlink="">
      <xdr:nvSpPr>
        <xdr:cNvPr id="438" name="楕円 437"/>
        <xdr:cNvSpPr/>
      </xdr:nvSpPr>
      <xdr:spPr>
        <a:xfrm>
          <a:off x="6921500" y="13512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60444</xdr:rowOff>
    </xdr:from>
    <xdr:ext cx="534377" cy="259045"/>
    <xdr:sp macro="" textlink="">
      <xdr:nvSpPr>
        <xdr:cNvPr id="439" name="テキスト ボックス 438"/>
        <xdr:cNvSpPr txBox="1"/>
      </xdr:nvSpPr>
      <xdr:spPr>
        <a:xfrm>
          <a:off x="6705111" y="13604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0" name="正方形/長方形 439"/>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1" name="正方形/長方形 440"/>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2" name="正方形/長方形 441"/>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3" name="正方形/長方形 442"/>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4" name="正方形/長方形 443"/>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5" name="正方形/長方形 444"/>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6" name="正方形/長方形 445"/>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7" name="正方形/長方形 446"/>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8" name="テキスト ボックス 447"/>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9" name="直線コネクタ 448"/>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0" name="直線コネクタ 449"/>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1" name="テキスト ボックス 450"/>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2" name="直線コネクタ 451"/>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53" name="テキスト ボックス 452"/>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4" name="直線コネクタ 453"/>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5" name="テキスト ボックス 454"/>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6" name="直線コネクタ 455"/>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7" name="テキスト ボックス 456"/>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8" name="直線コネクタ 457"/>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9" name="テキスト ボックス 458"/>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0" name="直線コネクタ 459"/>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1" name="テキスト ボックス 460"/>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2"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105699</xdr:rowOff>
    </xdr:from>
    <xdr:to>
      <xdr:col>54</xdr:col>
      <xdr:colOff>189865</xdr:colOff>
      <xdr:row>99</xdr:row>
      <xdr:rowOff>38652</xdr:rowOff>
    </xdr:to>
    <xdr:cxnSp macro="">
      <xdr:nvCxnSpPr>
        <xdr:cNvPr id="463" name="直線コネクタ 462"/>
        <xdr:cNvCxnSpPr/>
      </xdr:nvCxnSpPr>
      <xdr:spPr>
        <a:xfrm flipV="1">
          <a:off x="10475595" y="15536199"/>
          <a:ext cx="1270" cy="14760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42479</xdr:rowOff>
    </xdr:from>
    <xdr:ext cx="469744" cy="259045"/>
    <xdr:sp macro="" textlink="">
      <xdr:nvSpPr>
        <xdr:cNvPr id="464" name="普通建設事業費 （ うち更新整備　）最小値テキスト"/>
        <xdr:cNvSpPr txBox="1"/>
      </xdr:nvSpPr>
      <xdr:spPr>
        <a:xfrm>
          <a:off x="10528300" y="17016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38652</xdr:rowOff>
    </xdr:from>
    <xdr:to>
      <xdr:col>55</xdr:col>
      <xdr:colOff>88900</xdr:colOff>
      <xdr:row>99</xdr:row>
      <xdr:rowOff>38652</xdr:rowOff>
    </xdr:to>
    <xdr:cxnSp macro="">
      <xdr:nvCxnSpPr>
        <xdr:cNvPr id="465" name="直線コネクタ 464"/>
        <xdr:cNvCxnSpPr/>
      </xdr:nvCxnSpPr>
      <xdr:spPr>
        <a:xfrm>
          <a:off x="10388600" y="170122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52376</xdr:rowOff>
    </xdr:from>
    <xdr:ext cx="599010" cy="259045"/>
    <xdr:sp macro="" textlink="">
      <xdr:nvSpPr>
        <xdr:cNvPr id="466" name="普通建設事業費 （ うち更新整備　）最大値テキスト"/>
        <xdr:cNvSpPr txBox="1"/>
      </xdr:nvSpPr>
      <xdr:spPr>
        <a:xfrm>
          <a:off x="10528300" y="153114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388,924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105699</xdr:rowOff>
    </xdr:from>
    <xdr:to>
      <xdr:col>55</xdr:col>
      <xdr:colOff>88900</xdr:colOff>
      <xdr:row>90</xdr:row>
      <xdr:rowOff>105699</xdr:rowOff>
    </xdr:to>
    <xdr:cxnSp macro="">
      <xdr:nvCxnSpPr>
        <xdr:cNvPr id="467" name="直線コネクタ 466"/>
        <xdr:cNvCxnSpPr/>
      </xdr:nvCxnSpPr>
      <xdr:spPr>
        <a:xfrm>
          <a:off x="10388600" y="15536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92</xdr:row>
      <xdr:rowOff>76141</xdr:rowOff>
    </xdr:from>
    <xdr:to>
      <xdr:col>55</xdr:col>
      <xdr:colOff>0</xdr:colOff>
      <xdr:row>96</xdr:row>
      <xdr:rowOff>94075</xdr:rowOff>
    </xdr:to>
    <xdr:cxnSp macro="">
      <xdr:nvCxnSpPr>
        <xdr:cNvPr id="468" name="直線コネクタ 467"/>
        <xdr:cNvCxnSpPr/>
      </xdr:nvCxnSpPr>
      <xdr:spPr>
        <a:xfrm>
          <a:off x="9639300" y="15849541"/>
          <a:ext cx="838200" cy="703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37940</xdr:rowOff>
    </xdr:from>
    <xdr:ext cx="599010" cy="259045"/>
    <xdr:sp macro="" textlink="">
      <xdr:nvSpPr>
        <xdr:cNvPr id="469" name="普通建設事業費 （ うち更新整備　）平均値テキスト"/>
        <xdr:cNvSpPr txBox="1"/>
      </xdr:nvSpPr>
      <xdr:spPr>
        <a:xfrm>
          <a:off x="10528300" y="1632569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15063</xdr:rowOff>
    </xdr:from>
    <xdr:to>
      <xdr:col>55</xdr:col>
      <xdr:colOff>50800</xdr:colOff>
      <xdr:row>96</xdr:row>
      <xdr:rowOff>116663</xdr:rowOff>
    </xdr:to>
    <xdr:sp macro="" textlink="">
      <xdr:nvSpPr>
        <xdr:cNvPr id="470" name="フローチャート: 判断 469"/>
        <xdr:cNvSpPr/>
      </xdr:nvSpPr>
      <xdr:spPr>
        <a:xfrm>
          <a:off x="10426700" y="16474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76141</xdr:rowOff>
    </xdr:from>
    <xdr:to>
      <xdr:col>50</xdr:col>
      <xdr:colOff>114300</xdr:colOff>
      <xdr:row>93</xdr:row>
      <xdr:rowOff>20653</xdr:rowOff>
    </xdr:to>
    <xdr:cxnSp macro="">
      <xdr:nvCxnSpPr>
        <xdr:cNvPr id="471" name="直線コネクタ 470"/>
        <xdr:cNvCxnSpPr/>
      </xdr:nvCxnSpPr>
      <xdr:spPr>
        <a:xfrm flipV="1">
          <a:off x="8750300" y="15849541"/>
          <a:ext cx="889000" cy="11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94</xdr:row>
      <xdr:rowOff>128730</xdr:rowOff>
    </xdr:from>
    <xdr:to>
      <xdr:col>50</xdr:col>
      <xdr:colOff>165100</xdr:colOff>
      <xdr:row>95</xdr:row>
      <xdr:rowOff>58880</xdr:rowOff>
    </xdr:to>
    <xdr:sp macro="" textlink="">
      <xdr:nvSpPr>
        <xdr:cNvPr id="472" name="フローチャート: 判断 471"/>
        <xdr:cNvSpPr/>
      </xdr:nvSpPr>
      <xdr:spPr>
        <a:xfrm>
          <a:off x="9588500" y="16245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50007</xdr:rowOff>
    </xdr:from>
    <xdr:ext cx="599010" cy="259045"/>
    <xdr:sp macro="" textlink="">
      <xdr:nvSpPr>
        <xdr:cNvPr id="473" name="テキスト ボックス 472"/>
        <xdr:cNvSpPr txBox="1"/>
      </xdr:nvSpPr>
      <xdr:spPr>
        <a:xfrm>
          <a:off x="9339795" y="163377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20653</xdr:rowOff>
    </xdr:from>
    <xdr:to>
      <xdr:col>45</xdr:col>
      <xdr:colOff>177800</xdr:colOff>
      <xdr:row>94</xdr:row>
      <xdr:rowOff>136663</xdr:rowOff>
    </xdr:to>
    <xdr:cxnSp macro="">
      <xdr:nvCxnSpPr>
        <xdr:cNvPr id="474" name="直線コネクタ 473"/>
        <xdr:cNvCxnSpPr/>
      </xdr:nvCxnSpPr>
      <xdr:spPr>
        <a:xfrm flipV="1">
          <a:off x="7861300" y="15965503"/>
          <a:ext cx="889000" cy="287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73104</xdr:rowOff>
    </xdr:from>
    <xdr:to>
      <xdr:col>46</xdr:col>
      <xdr:colOff>38100</xdr:colOff>
      <xdr:row>96</xdr:row>
      <xdr:rowOff>3254</xdr:rowOff>
    </xdr:to>
    <xdr:sp macro="" textlink="">
      <xdr:nvSpPr>
        <xdr:cNvPr id="475" name="フローチャート: 判断 474"/>
        <xdr:cNvSpPr/>
      </xdr:nvSpPr>
      <xdr:spPr>
        <a:xfrm>
          <a:off x="8699500" y="16360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165831</xdr:rowOff>
    </xdr:from>
    <xdr:ext cx="599010" cy="259045"/>
    <xdr:sp macro="" textlink="">
      <xdr:nvSpPr>
        <xdr:cNvPr id="476" name="テキスト ボックス 475"/>
        <xdr:cNvSpPr txBox="1"/>
      </xdr:nvSpPr>
      <xdr:spPr>
        <a:xfrm>
          <a:off x="8450795" y="16453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136663</xdr:rowOff>
    </xdr:from>
    <xdr:to>
      <xdr:col>41</xdr:col>
      <xdr:colOff>50800</xdr:colOff>
      <xdr:row>95</xdr:row>
      <xdr:rowOff>82589</xdr:rowOff>
    </xdr:to>
    <xdr:cxnSp macro="">
      <xdr:nvCxnSpPr>
        <xdr:cNvPr id="477" name="直線コネクタ 476"/>
        <xdr:cNvCxnSpPr/>
      </xdr:nvCxnSpPr>
      <xdr:spPr>
        <a:xfrm flipV="1">
          <a:off x="6972300" y="16252963"/>
          <a:ext cx="889000" cy="117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39294</xdr:rowOff>
    </xdr:from>
    <xdr:to>
      <xdr:col>41</xdr:col>
      <xdr:colOff>101600</xdr:colOff>
      <xdr:row>95</xdr:row>
      <xdr:rowOff>140894</xdr:rowOff>
    </xdr:to>
    <xdr:sp macro="" textlink="">
      <xdr:nvSpPr>
        <xdr:cNvPr id="478" name="フローチャート: 判断 477"/>
        <xdr:cNvSpPr/>
      </xdr:nvSpPr>
      <xdr:spPr>
        <a:xfrm>
          <a:off x="7810500" y="16327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132021</xdr:rowOff>
    </xdr:from>
    <xdr:ext cx="599010" cy="259045"/>
    <xdr:sp macro="" textlink="">
      <xdr:nvSpPr>
        <xdr:cNvPr id="479" name="テキスト ボックス 478"/>
        <xdr:cNvSpPr txBox="1"/>
      </xdr:nvSpPr>
      <xdr:spPr>
        <a:xfrm>
          <a:off x="7561795" y="16419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85575</xdr:rowOff>
    </xdr:from>
    <xdr:to>
      <xdr:col>36</xdr:col>
      <xdr:colOff>165100</xdr:colOff>
      <xdr:row>96</xdr:row>
      <xdr:rowOff>15725</xdr:rowOff>
    </xdr:to>
    <xdr:sp macro="" textlink="">
      <xdr:nvSpPr>
        <xdr:cNvPr id="480" name="フローチャート: 判断 479"/>
        <xdr:cNvSpPr/>
      </xdr:nvSpPr>
      <xdr:spPr>
        <a:xfrm>
          <a:off x="6921500" y="1637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6852</xdr:rowOff>
    </xdr:from>
    <xdr:ext cx="599010" cy="259045"/>
    <xdr:sp macro="" textlink="">
      <xdr:nvSpPr>
        <xdr:cNvPr id="481" name="テキスト ボックス 480"/>
        <xdr:cNvSpPr txBox="1"/>
      </xdr:nvSpPr>
      <xdr:spPr>
        <a:xfrm>
          <a:off x="6672795" y="164660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2" name="テキスト ボックス 481"/>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3" name="テキスト ボックス 482"/>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4" name="テキスト ボックス 483"/>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5" name="テキスト ボックス 484"/>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6" name="テキスト ボックス 485"/>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43275</xdr:rowOff>
    </xdr:from>
    <xdr:to>
      <xdr:col>55</xdr:col>
      <xdr:colOff>50800</xdr:colOff>
      <xdr:row>96</xdr:row>
      <xdr:rowOff>144875</xdr:rowOff>
    </xdr:to>
    <xdr:sp macro="" textlink="">
      <xdr:nvSpPr>
        <xdr:cNvPr id="487" name="楕円 486"/>
        <xdr:cNvSpPr/>
      </xdr:nvSpPr>
      <xdr:spPr>
        <a:xfrm>
          <a:off x="10426700" y="16502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21702</xdr:rowOff>
    </xdr:from>
    <xdr:ext cx="599010" cy="259045"/>
    <xdr:sp macro="" textlink="">
      <xdr:nvSpPr>
        <xdr:cNvPr id="488" name="普通建設事業費 （ うち更新整備　）該当値テキスト"/>
        <xdr:cNvSpPr txBox="1"/>
      </xdr:nvSpPr>
      <xdr:spPr>
        <a:xfrm>
          <a:off x="10528300" y="16480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92</xdr:row>
      <xdr:rowOff>25341</xdr:rowOff>
    </xdr:from>
    <xdr:to>
      <xdr:col>50</xdr:col>
      <xdr:colOff>165100</xdr:colOff>
      <xdr:row>92</xdr:row>
      <xdr:rowOff>126941</xdr:rowOff>
    </xdr:to>
    <xdr:sp macro="" textlink="">
      <xdr:nvSpPr>
        <xdr:cNvPr id="489" name="楕円 488"/>
        <xdr:cNvSpPr/>
      </xdr:nvSpPr>
      <xdr:spPr>
        <a:xfrm>
          <a:off x="9588500" y="15798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90</xdr:row>
      <xdr:rowOff>143468</xdr:rowOff>
    </xdr:from>
    <xdr:ext cx="599010" cy="259045"/>
    <xdr:sp macro="" textlink="">
      <xdr:nvSpPr>
        <xdr:cNvPr id="490" name="テキスト ボックス 489"/>
        <xdr:cNvSpPr txBox="1"/>
      </xdr:nvSpPr>
      <xdr:spPr>
        <a:xfrm>
          <a:off x="9339795" y="15573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92</xdr:row>
      <xdr:rowOff>141303</xdr:rowOff>
    </xdr:from>
    <xdr:to>
      <xdr:col>46</xdr:col>
      <xdr:colOff>38100</xdr:colOff>
      <xdr:row>93</xdr:row>
      <xdr:rowOff>71453</xdr:rowOff>
    </xdr:to>
    <xdr:sp macro="" textlink="">
      <xdr:nvSpPr>
        <xdr:cNvPr id="491" name="楕円 490"/>
        <xdr:cNvSpPr/>
      </xdr:nvSpPr>
      <xdr:spPr>
        <a:xfrm>
          <a:off x="8699500" y="15914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91</xdr:row>
      <xdr:rowOff>87980</xdr:rowOff>
    </xdr:from>
    <xdr:ext cx="599010" cy="259045"/>
    <xdr:sp macro="" textlink="">
      <xdr:nvSpPr>
        <xdr:cNvPr id="492" name="テキスト ボックス 491"/>
        <xdr:cNvSpPr txBox="1"/>
      </xdr:nvSpPr>
      <xdr:spPr>
        <a:xfrm>
          <a:off x="8450795" y="15689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85863</xdr:rowOff>
    </xdr:from>
    <xdr:to>
      <xdr:col>41</xdr:col>
      <xdr:colOff>101600</xdr:colOff>
      <xdr:row>95</xdr:row>
      <xdr:rowOff>16013</xdr:rowOff>
    </xdr:to>
    <xdr:sp macro="" textlink="">
      <xdr:nvSpPr>
        <xdr:cNvPr id="493" name="楕円 492"/>
        <xdr:cNvSpPr/>
      </xdr:nvSpPr>
      <xdr:spPr>
        <a:xfrm>
          <a:off x="7810500" y="16202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93</xdr:row>
      <xdr:rowOff>32540</xdr:rowOff>
    </xdr:from>
    <xdr:ext cx="599010" cy="259045"/>
    <xdr:sp macro="" textlink="">
      <xdr:nvSpPr>
        <xdr:cNvPr id="494" name="テキスト ボックス 493"/>
        <xdr:cNvSpPr txBox="1"/>
      </xdr:nvSpPr>
      <xdr:spPr>
        <a:xfrm>
          <a:off x="7561795" y="15977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31789</xdr:rowOff>
    </xdr:from>
    <xdr:to>
      <xdr:col>36</xdr:col>
      <xdr:colOff>165100</xdr:colOff>
      <xdr:row>95</xdr:row>
      <xdr:rowOff>133389</xdr:rowOff>
    </xdr:to>
    <xdr:sp macro="" textlink="">
      <xdr:nvSpPr>
        <xdr:cNvPr id="495" name="楕円 494"/>
        <xdr:cNvSpPr/>
      </xdr:nvSpPr>
      <xdr:spPr>
        <a:xfrm>
          <a:off x="6921500" y="16319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93</xdr:row>
      <xdr:rowOff>149916</xdr:rowOff>
    </xdr:from>
    <xdr:ext cx="599010" cy="259045"/>
    <xdr:sp macro="" textlink="">
      <xdr:nvSpPr>
        <xdr:cNvPr id="496" name="テキスト ボックス 495"/>
        <xdr:cNvSpPr txBox="1"/>
      </xdr:nvSpPr>
      <xdr:spPr>
        <a:xfrm>
          <a:off x="6672795" y="16094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7" name="正方形/長方形 496"/>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8" name="正方形/長方形 497"/>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9" name="正方形/長方形 498"/>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0" name="正方形/長方形 499"/>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1" name="正方形/長方形 500"/>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2" name="正方形/長方形 501"/>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3" name="正方形/長方形 502"/>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4" name="正方形/長方形 503"/>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5" name="テキスト ボックス 504"/>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6" name="直線コネクタ 505"/>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7" name="直線コネクタ 506"/>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8" name="テキスト ボックス 507"/>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9" name="直線コネクタ 508"/>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10" name="テキスト ボックス 509"/>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1" name="直線コネクタ 510"/>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12" name="テキスト ボックス 511"/>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3" name="直線コネクタ 512"/>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14" name="テキスト ボックス 513"/>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5" name="直線コネクタ 514"/>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6" name="テキスト ボックス 515"/>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8" name="テキスト ボックス 517"/>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16706</xdr:rowOff>
    </xdr:from>
    <xdr:to>
      <xdr:col>85</xdr:col>
      <xdr:colOff>126364</xdr:colOff>
      <xdr:row>39</xdr:row>
      <xdr:rowOff>44450</xdr:rowOff>
    </xdr:to>
    <xdr:cxnSp macro="">
      <xdr:nvCxnSpPr>
        <xdr:cNvPr id="520" name="直線コネクタ 519"/>
        <xdr:cNvCxnSpPr/>
      </xdr:nvCxnSpPr>
      <xdr:spPr>
        <a:xfrm flipV="1">
          <a:off x="16317595" y="5160206"/>
          <a:ext cx="1269" cy="1570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21" name="災害復旧事業費最小値テキスト"/>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2" name="直線コネクタ 521"/>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134833</xdr:rowOff>
    </xdr:from>
    <xdr:ext cx="599010" cy="259045"/>
    <xdr:sp macro="" textlink="">
      <xdr:nvSpPr>
        <xdr:cNvPr id="523" name="災害復旧事業費最大値テキスト"/>
        <xdr:cNvSpPr txBox="1"/>
      </xdr:nvSpPr>
      <xdr:spPr>
        <a:xfrm>
          <a:off x="16370300" y="4935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16706</xdr:rowOff>
    </xdr:from>
    <xdr:to>
      <xdr:col>86</xdr:col>
      <xdr:colOff>25400</xdr:colOff>
      <xdr:row>30</xdr:row>
      <xdr:rowOff>16706</xdr:rowOff>
    </xdr:to>
    <xdr:cxnSp macro="">
      <xdr:nvCxnSpPr>
        <xdr:cNvPr id="524" name="直線コネクタ 523"/>
        <xdr:cNvCxnSpPr/>
      </xdr:nvCxnSpPr>
      <xdr:spPr>
        <a:xfrm>
          <a:off x="16230600" y="5160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158525</xdr:rowOff>
    </xdr:from>
    <xdr:to>
      <xdr:col>85</xdr:col>
      <xdr:colOff>127000</xdr:colOff>
      <xdr:row>38</xdr:row>
      <xdr:rowOff>78987</xdr:rowOff>
    </xdr:to>
    <xdr:cxnSp macro="">
      <xdr:nvCxnSpPr>
        <xdr:cNvPr id="525" name="直線コネクタ 524"/>
        <xdr:cNvCxnSpPr/>
      </xdr:nvCxnSpPr>
      <xdr:spPr>
        <a:xfrm flipV="1">
          <a:off x="15481300" y="6502175"/>
          <a:ext cx="838200" cy="91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18506</xdr:rowOff>
    </xdr:from>
    <xdr:ext cx="534377" cy="259045"/>
    <xdr:sp macro="" textlink="">
      <xdr:nvSpPr>
        <xdr:cNvPr id="526" name="災害復旧事業費平均値テキスト"/>
        <xdr:cNvSpPr txBox="1"/>
      </xdr:nvSpPr>
      <xdr:spPr>
        <a:xfrm>
          <a:off x="16370300" y="65336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40079</xdr:rowOff>
    </xdr:from>
    <xdr:to>
      <xdr:col>85</xdr:col>
      <xdr:colOff>177800</xdr:colOff>
      <xdr:row>38</xdr:row>
      <xdr:rowOff>141679</xdr:rowOff>
    </xdr:to>
    <xdr:sp macro="" textlink="">
      <xdr:nvSpPr>
        <xdr:cNvPr id="527" name="フローチャート: 判断 526"/>
        <xdr:cNvSpPr/>
      </xdr:nvSpPr>
      <xdr:spPr>
        <a:xfrm>
          <a:off x="16268700" y="6555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78987</xdr:rowOff>
    </xdr:from>
    <xdr:to>
      <xdr:col>81</xdr:col>
      <xdr:colOff>50800</xdr:colOff>
      <xdr:row>39</xdr:row>
      <xdr:rowOff>44450</xdr:rowOff>
    </xdr:to>
    <xdr:cxnSp macro="">
      <xdr:nvCxnSpPr>
        <xdr:cNvPr id="528" name="直線コネクタ 527"/>
        <xdr:cNvCxnSpPr/>
      </xdr:nvCxnSpPr>
      <xdr:spPr>
        <a:xfrm flipV="1">
          <a:off x="14592300" y="6594087"/>
          <a:ext cx="889000" cy="136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41301</xdr:rowOff>
    </xdr:from>
    <xdr:to>
      <xdr:col>81</xdr:col>
      <xdr:colOff>101600</xdr:colOff>
      <xdr:row>38</xdr:row>
      <xdr:rowOff>142901</xdr:rowOff>
    </xdr:to>
    <xdr:sp macro="" textlink="">
      <xdr:nvSpPr>
        <xdr:cNvPr id="529" name="フローチャート: 判断 528"/>
        <xdr:cNvSpPr/>
      </xdr:nvSpPr>
      <xdr:spPr>
        <a:xfrm>
          <a:off x="15430500" y="6556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134028</xdr:rowOff>
    </xdr:from>
    <xdr:ext cx="534377" cy="259045"/>
    <xdr:sp macro="" textlink="">
      <xdr:nvSpPr>
        <xdr:cNvPr id="530" name="テキスト ボックス 529"/>
        <xdr:cNvSpPr txBox="1"/>
      </xdr:nvSpPr>
      <xdr:spPr>
        <a:xfrm>
          <a:off x="15214111" y="6649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31" name="直線コネクタ 530"/>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44361</xdr:rowOff>
    </xdr:from>
    <xdr:to>
      <xdr:col>76</xdr:col>
      <xdr:colOff>165100</xdr:colOff>
      <xdr:row>38</xdr:row>
      <xdr:rowOff>145961</xdr:rowOff>
    </xdr:to>
    <xdr:sp macro="" textlink="">
      <xdr:nvSpPr>
        <xdr:cNvPr id="532" name="フローチャート: 判断 531"/>
        <xdr:cNvSpPr/>
      </xdr:nvSpPr>
      <xdr:spPr>
        <a:xfrm>
          <a:off x="14541500" y="6559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162488</xdr:rowOff>
    </xdr:from>
    <xdr:ext cx="534377" cy="259045"/>
    <xdr:sp macro="" textlink="">
      <xdr:nvSpPr>
        <xdr:cNvPr id="533" name="テキスト ボックス 532"/>
        <xdr:cNvSpPr txBox="1"/>
      </xdr:nvSpPr>
      <xdr:spPr>
        <a:xfrm>
          <a:off x="14325111" y="6334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41604</xdr:rowOff>
    </xdr:from>
    <xdr:to>
      <xdr:col>71</xdr:col>
      <xdr:colOff>177800</xdr:colOff>
      <xdr:row>39</xdr:row>
      <xdr:rowOff>44450</xdr:rowOff>
    </xdr:to>
    <xdr:cxnSp macro="">
      <xdr:nvCxnSpPr>
        <xdr:cNvPr id="534" name="直線コネクタ 533"/>
        <xdr:cNvCxnSpPr/>
      </xdr:nvCxnSpPr>
      <xdr:spPr>
        <a:xfrm>
          <a:off x="12814300" y="6728154"/>
          <a:ext cx="889000" cy="2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111562</xdr:rowOff>
    </xdr:from>
    <xdr:to>
      <xdr:col>72</xdr:col>
      <xdr:colOff>38100</xdr:colOff>
      <xdr:row>39</xdr:row>
      <xdr:rowOff>41712</xdr:rowOff>
    </xdr:to>
    <xdr:sp macro="" textlink="">
      <xdr:nvSpPr>
        <xdr:cNvPr id="535" name="フローチャート: 判断 534"/>
        <xdr:cNvSpPr/>
      </xdr:nvSpPr>
      <xdr:spPr>
        <a:xfrm>
          <a:off x="13652500" y="6626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58239</xdr:rowOff>
    </xdr:from>
    <xdr:ext cx="534377" cy="259045"/>
    <xdr:sp macro="" textlink="">
      <xdr:nvSpPr>
        <xdr:cNvPr id="536" name="テキスト ボックス 535"/>
        <xdr:cNvSpPr txBox="1"/>
      </xdr:nvSpPr>
      <xdr:spPr>
        <a:xfrm>
          <a:off x="13436111" y="6401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118115</xdr:rowOff>
    </xdr:from>
    <xdr:to>
      <xdr:col>67</xdr:col>
      <xdr:colOff>101600</xdr:colOff>
      <xdr:row>39</xdr:row>
      <xdr:rowOff>48265</xdr:rowOff>
    </xdr:to>
    <xdr:sp macro="" textlink="">
      <xdr:nvSpPr>
        <xdr:cNvPr id="537" name="フローチャート: 判断 536"/>
        <xdr:cNvSpPr/>
      </xdr:nvSpPr>
      <xdr:spPr>
        <a:xfrm>
          <a:off x="12763500" y="6633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64792</xdr:rowOff>
    </xdr:from>
    <xdr:ext cx="534377" cy="259045"/>
    <xdr:sp macro="" textlink="">
      <xdr:nvSpPr>
        <xdr:cNvPr id="538" name="テキスト ボックス 537"/>
        <xdr:cNvSpPr txBox="1"/>
      </xdr:nvSpPr>
      <xdr:spPr>
        <a:xfrm>
          <a:off x="12547111" y="6408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9" name="テキスト ボックス 538"/>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0" name="テキスト ボックス 539"/>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1" name="テキスト ボックス 540"/>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2" name="テキスト ボックス 541"/>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3" name="テキスト ボックス 542"/>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107725</xdr:rowOff>
    </xdr:from>
    <xdr:to>
      <xdr:col>85</xdr:col>
      <xdr:colOff>177800</xdr:colOff>
      <xdr:row>38</xdr:row>
      <xdr:rowOff>37875</xdr:rowOff>
    </xdr:to>
    <xdr:sp macro="" textlink="">
      <xdr:nvSpPr>
        <xdr:cNvPr id="544" name="楕円 543"/>
        <xdr:cNvSpPr/>
      </xdr:nvSpPr>
      <xdr:spPr>
        <a:xfrm>
          <a:off x="16268700" y="6451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130602</xdr:rowOff>
    </xdr:from>
    <xdr:ext cx="534377" cy="259045"/>
    <xdr:sp macro="" textlink="">
      <xdr:nvSpPr>
        <xdr:cNvPr id="545" name="災害復旧事業費該当値テキスト"/>
        <xdr:cNvSpPr txBox="1"/>
      </xdr:nvSpPr>
      <xdr:spPr>
        <a:xfrm>
          <a:off x="16370300" y="6302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28187</xdr:rowOff>
    </xdr:from>
    <xdr:to>
      <xdr:col>81</xdr:col>
      <xdr:colOff>101600</xdr:colOff>
      <xdr:row>38</xdr:row>
      <xdr:rowOff>129787</xdr:rowOff>
    </xdr:to>
    <xdr:sp macro="" textlink="">
      <xdr:nvSpPr>
        <xdr:cNvPr id="546" name="楕円 545"/>
        <xdr:cNvSpPr/>
      </xdr:nvSpPr>
      <xdr:spPr>
        <a:xfrm>
          <a:off x="15430500" y="6543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146315</xdr:rowOff>
    </xdr:from>
    <xdr:ext cx="534377" cy="259045"/>
    <xdr:sp macro="" textlink="">
      <xdr:nvSpPr>
        <xdr:cNvPr id="547" name="テキスト ボックス 546"/>
        <xdr:cNvSpPr txBox="1"/>
      </xdr:nvSpPr>
      <xdr:spPr>
        <a:xfrm>
          <a:off x="15214111" y="6318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48" name="楕円 547"/>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9" name="テキスト ボックス 548"/>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50" name="楕円 549"/>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51" name="テキスト ボックス 550"/>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162254</xdr:rowOff>
    </xdr:from>
    <xdr:to>
      <xdr:col>67</xdr:col>
      <xdr:colOff>101600</xdr:colOff>
      <xdr:row>39</xdr:row>
      <xdr:rowOff>92404</xdr:rowOff>
    </xdr:to>
    <xdr:sp macro="" textlink="">
      <xdr:nvSpPr>
        <xdr:cNvPr id="552" name="楕円 551"/>
        <xdr:cNvSpPr/>
      </xdr:nvSpPr>
      <xdr:spPr>
        <a:xfrm>
          <a:off x="12763500" y="6677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83531</xdr:rowOff>
    </xdr:from>
    <xdr:ext cx="378565" cy="259045"/>
    <xdr:sp macro="" textlink="">
      <xdr:nvSpPr>
        <xdr:cNvPr id="553" name="テキスト ボックス 552"/>
        <xdr:cNvSpPr txBox="1"/>
      </xdr:nvSpPr>
      <xdr:spPr>
        <a:xfrm>
          <a:off x="12625017" y="67700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2" name="テキスト ボックス 561"/>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4" name="直線コネクタ 563"/>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5" name="テキスト ボックス 564"/>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7" name="テキスト ボックス 566"/>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9" name="直線コネクタ 568"/>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0"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2"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3" name="直線コネクタ 572"/>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4" name="直線コネクタ 573"/>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5"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6" name="フローチャート: 判断 575"/>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7" name="直線コネクタ 576"/>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8" name="フローチャート: 判断 577"/>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9" name="テキスト ボックス 578"/>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0" name="直線コネクタ 579"/>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1" name="フローチャート: 判断 580"/>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2" name="テキスト ボックス 581"/>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3" name="直線コネクタ 582"/>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4" name="フローチャート: 判断 583"/>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5" name="テキスト ボックス 584"/>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6" name="フローチャート: 判断 585"/>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7" name="テキスト ボックス 586"/>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3" name="楕円 592"/>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4"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5" name="楕円 594"/>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6" name="テキスト ボックス 595"/>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7" name="楕円 596"/>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8" name="テキスト ボックス 597"/>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9" name="楕円 598"/>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0" name="テキスト ボックス 599"/>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1" name="楕円 600"/>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2" name="テキスト ボックス 601"/>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4" name="テキスト ボックス 613"/>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6" name="テキスト ボックス 615"/>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8" name="テキスト ボックス 617"/>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20" name="テキスト ボックス 619"/>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103044</xdr:rowOff>
    </xdr:from>
    <xdr:to>
      <xdr:col>85</xdr:col>
      <xdr:colOff>126364</xdr:colOff>
      <xdr:row>78</xdr:row>
      <xdr:rowOff>138125</xdr:rowOff>
    </xdr:to>
    <xdr:cxnSp macro="">
      <xdr:nvCxnSpPr>
        <xdr:cNvPr id="624" name="直線コネクタ 623"/>
        <xdr:cNvCxnSpPr/>
      </xdr:nvCxnSpPr>
      <xdr:spPr>
        <a:xfrm flipV="1">
          <a:off x="16317595" y="12104544"/>
          <a:ext cx="1269" cy="14066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141952</xdr:rowOff>
    </xdr:from>
    <xdr:ext cx="378565" cy="259045"/>
    <xdr:sp macro="" textlink="">
      <xdr:nvSpPr>
        <xdr:cNvPr id="625" name="公債費最小値テキスト"/>
        <xdr:cNvSpPr txBox="1"/>
      </xdr:nvSpPr>
      <xdr:spPr>
        <a:xfrm>
          <a:off x="16370300" y="135150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138125</xdr:rowOff>
    </xdr:from>
    <xdr:to>
      <xdr:col>86</xdr:col>
      <xdr:colOff>25400</xdr:colOff>
      <xdr:row>78</xdr:row>
      <xdr:rowOff>138125</xdr:rowOff>
    </xdr:to>
    <xdr:cxnSp macro="">
      <xdr:nvCxnSpPr>
        <xdr:cNvPr id="626" name="直線コネクタ 625"/>
        <xdr:cNvCxnSpPr/>
      </xdr:nvCxnSpPr>
      <xdr:spPr>
        <a:xfrm>
          <a:off x="16230600" y="13511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49721</xdr:rowOff>
    </xdr:from>
    <xdr:ext cx="599010" cy="259045"/>
    <xdr:sp macro="" textlink="">
      <xdr:nvSpPr>
        <xdr:cNvPr id="627" name="公債費最大値テキスト"/>
        <xdr:cNvSpPr txBox="1"/>
      </xdr:nvSpPr>
      <xdr:spPr>
        <a:xfrm>
          <a:off x="16370300" y="11879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616,035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103044</xdr:rowOff>
    </xdr:from>
    <xdr:to>
      <xdr:col>86</xdr:col>
      <xdr:colOff>25400</xdr:colOff>
      <xdr:row>70</xdr:row>
      <xdr:rowOff>103044</xdr:rowOff>
    </xdr:to>
    <xdr:cxnSp macro="">
      <xdr:nvCxnSpPr>
        <xdr:cNvPr id="628" name="直線コネクタ 627"/>
        <xdr:cNvCxnSpPr/>
      </xdr:nvCxnSpPr>
      <xdr:spPr>
        <a:xfrm>
          <a:off x="16230600" y="12104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82911</xdr:rowOff>
    </xdr:from>
    <xdr:to>
      <xdr:col>85</xdr:col>
      <xdr:colOff>127000</xdr:colOff>
      <xdr:row>77</xdr:row>
      <xdr:rowOff>37</xdr:rowOff>
    </xdr:to>
    <xdr:cxnSp macro="">
      <xdr:nvCxnSpPr>
        <xdr:cNvPr id="629" name="直線コネクタ 628"/>
        <xdr:cNvCxnSpPr/>
      </xdr:nvCxnSpPr>
      <xdr:spPr>
        <a:xfrm flipV="1">
          <a:off x="15481300" y="13113111"/>
          <a:ext cx="838200" cy="88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118122</xdr:rowOff>
    </xdr:from>
    <xdr:ext cx="599010" cy="259045"/>
    <xdr:sp macro="" textlink="">
      <xdr:nvSpPr>
        <xdr:cNvPr id="630" name="公債費平均値テキスト"/>
        <xdr:cNvSpPr txBox="1"/>
      </xdr:nvSpPr>
      <xdr:spPr>
        <a:xfrm>
          <a:off x="16370300" y="1314832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139695</xdr:rowOff>
    </xdr:from>
    <xdr:to>
      <xdr:col>85</xdr:col>
      <xdr:colOff>177800</xdr:colOff>
      <xdr:row>77</xdr:row>
      <xdr:rowOff>69845</xdr:rowOff>
    </xdr:to>
    <xdr:sp macro="" textlink="">
      <xdr:nvSpPr>
        <xdr:cNvPr id="631" name="フローチャート: 判断 630"/>
        <xdr:cNvSpPr/>
      </xdr:nvSpPr>
      <xdr:spPr>
        <a:xfrm>
          <a:off x="16268700" y="13169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37</xdr:rowOff>
    </xdr:from>
    <xdr:to>
      <xdr:col>81</xdr:col>
      <xdr:colOff>50800</xdr:colOff>
      <xdr:row>77</xdr:row>
      <xdr:rowOff>31037</xdr:rowOff>
    </xdr:to>
    <xdr:cxnSp macro="">
      <xdr:nvCxnSpPr>
        <xdr:cNvPr id="632" name="直線コネクタ 631"/>
        <xdr:cNvCxnSpPr/>
      </xdr:nvCxnSpPr>
      <xdr:spPr>
        <a:xfrm flipV="1">
          <a:off x="14592300" y="13201687"/>
          <a:ext cx="889000" cy="31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143790</xdr:rowOff>
    </xdr:from>
    <xdr:to>
      <xdr:col>81</xdr:col>
      <xdr:colOff>101600</xdr:colOff>
      <xdr:row>77</xdr:row>
      <xdr:rowOff>73940</xdr:rowOff>
    </xdr:to>
    <xdr:sp macro="" textlink="">
      <xdr:nvSpPr>
        <xdr:cNvPr id="633" name="フローチャート: 判断 632"/>
        <xdr:cNvSpPr/>
      </xdr:nvSpPr>
      <xdr:spPr>
        <a:xfrm>
          <a:off x="15430500" y="1317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65067</xdr:rowOff>
    </xdr:from>
    <xdr:ext cx="599010" cy="259045"/>
    <xdr:sp macro="" textlink="">
      <xdr:nvSpPr>
        <xdr:cNvPr id="634" name="テキスト ボックス 633"/>
        <xdr:cNvSpPr txBox="1"/>
      </xdr:nvSpPr>
      <xdr:spPr>
        <a:xfrm>
          <a:off x="15181795" y="13266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30804</xdr:rowOff>
    </xdr:from>
    <xdr:to>
      <xdr:col>76</xdr:col>
      <xdr:colOff>114300</xdr:colOff>
      <xdr:row>77</xdr:row>
      <xdr:rowOff>31037</xdr:rowOff>
    </xdr:to>
    <xdr:cxnSp macro="">
      <xdr:nvCxnSpPr>
        <xdr:cNvPr id="635" name="直線コネクタ 634"/>
        <xdr:cNvCxnSpPr/>
      </xdr:nvCxnSpPr>
      <xdr:spPr>
        <a:xfrm>
          <a:off x="13703300" y="13232454"/>
          <a:ext cx="889000" cy="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150414</xdr:rowOff>
    </xdr:from>
    <xdr:to>
      <xdr:col>76</xdr:col>
      <xdr:colOff>165100</xdr:colOff>
      <xdr:row>77</xdr:row>
      <xdr:rowOff>80564</xdr:rowOff>
    </xdr:to>
    <xdr:sp macro="" textlink="">
      <xdr:nvSpPr>
        <xdr:cNvPr id="636" name="フローチャート: 判断 635"/>
        <xdr:cNvSpPr/>
      </xdr:nvSpPr>
      <xdr:spPr>
        <a:xfrm>
          <a:off x="14541500" y="13180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97091</xdr:rowOff>
    </xdr:from>
    <xdr:ext cx="599010" cy="259045"/>
    <xdr:sp macro="" textlink="">
      <xdr:nvSpPr>
        <xdr:cNvPr id="637" name="テキスト ボックス 636"/>
        <xdr:cNvSpPr txBox="1"/>
      </xdr:nvSpPr>
      <xdr:spPr>
        <a:xfrm>
          <a:off x="14292795" y="12955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30804</xdr:rowOff>
    </xdr:from>
    <xdr:to>
      <xdr:col>71</xdr:col>
      <xdr:colOff>177800</xdr:colOff>
      <xdr:row>77</xdr:row>
      <xdr:rowOff>62266</xdr:rowOff>
    </xdr:to>
    <xdr:cxnSp macro="">
      <xdr:nvCxnSpPr>
        <xdr:cNvPr id="638" name="直線コネクタ 637"/>
        <xdr:cNvCxnSpPr/>
      </xdr:nvCxnSpPr>
      <xdr:spPr>
        <a:xfrm flipV="1">
          <a:off x="12814300" y="13232454"/>
          <a:ext cx="889000" cy="31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169298</xdr:rowOff>
    </xdr:from>
    <xdr:to>
      <xdr:col>72</xdr:col>
      <xdr:colOff>38100</xdr:colOff>
      <xdr:row>77</xdr:row>
      <xdr:rowOff>99448</xdr:rowOff>
    </xdr:to>
    <xdr:sp macro="" textlink="">
      <xdr:nvSpPr>
        <xdr:cNvPr id="639" name="フローチャート: 判断 638"/>
        <xdr:cNvSpPr/>
      </xdr:nvSpPr>
      <xdr:spPr>
        <a:xfrm>
          <a:off x="13652500" y="13199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77</xdr:row>
      <xdr:rowOff>90575</xdr:rowOff>
    </xdr:from>
    <xdr:ext cx="599010" cy="259045"/>
    <xdr:sp macro="" textlink="">
      <xdr:nvSpPr>
        <xdr:cNvPr id="640" name="テキスト ボックス 639"/>
        <xdr:cNvSpPr txBox="1"/>
      </xdr:nvSpPr>
      <xdr:spPr>
        <a:xfrm>
          <a:off x="13403795" y="13292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16720</xdr:rowOff>
    </xdr:from>
    <xdr:to>
      <xdr:col>67</xdr:col>
      <xdr:colOff>101600</xdr:colOff>
      <xdr:row>77</xdr:row>
      <xdr:rowOff>118320</xdr:rowOff>
    </xdr:to>
    <xdr:sp macro="" textlink="">
      <xdr:nvSpPr>
        <xdr:cNvPr id="641" name="フローチャート: 判断 640"/>
        <xdr:cNvSpPr/>
      </xdr:nvSpPr>
      <xdr:spPr>
        <a:xfrm>
          <a:off x="12763500" y="13218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77</xdr:row>
      <xdr:rowOff>109447</xdr:rowOff>
    </xdr:from>
    <xdr:ext cx="599010" cy="259045"/>
    <xdr:sp macro="" textlink="">
      <xdr:nvSpPr>
        <xdr:cNvPr id="642" name="テキスト ボックス 641"/>
        <xdr:cNvSpPr txBox="1"/>
      </xdr:nvSpPr>
      <xdr:spPr>
        <a:xfrm>
          <a:off x="12514795" y="13311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32111</xdr:rowOff>
    </xdr:from>
    <xdr:to>
      <xdr:col>85</xdr:col>
      <xdr:colOff>177800</xdr:colOff>
      <xdr:row>76</xdr:row>
      <xdr:rowOff>133711</xdr:rowOff>
    </xdr:to>
    <xdr:sp macro="" textlink="">
      <xdr:nvSpPr>
        <xdr:cNvPr id="648" name="楕円 647"/>
        <xdr:cNvSpPr/>
      </xdr:nvSpPr>
      <xdr:spPr>
        <a:xfrm>
          <a:off x="16268700" y="13062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54988</xdr:rowOff>
    </xdr:from>
    <xdr:ext cx="599010" cy="259045"/>
    <xdr:sp macro="" textlink="">
      <xdr:nvSpPr>
        <xdr:cNvPr id="649" name="公債費該当値テキスト"/>
        <xdr:cNvSpPr txBox="1"/>
      </xdr:nvSpPr>
      <xdr:spPr>
        <a:xfrm>
          <a:off x="16370300" y="12913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120687</xdr:rowOff>
    </xdr:from>
    <xdr:to>
      <xdr:col>81</xdr:col>
      <xdr:colOff>101600</xdr:colOff>
      <xdr:row>77</xdr:row>
      <xdr:rowOff>50837</xdr:rowOff>
    </xdr:to>
    <xdr:sp macro="" textlink="">
      <xdr:nvSpPr>
        <xdr:cNvPr id="650" name="楕円 649"/>
        <xdr:cNvSpPr/>
      </xdr:nvSpPr>
      <xdr:spPr>
        <a:xfrm>
          <a:off x="15430500" y="13150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67364</xdr:rowOff>
    </xdr:from>
    <xdr:ext cx="599010" cy="259045"/>
    <xdr:sp macro="" textlink="">
      <xdr:nvSpPr>
        <xdr:cNvPr id="651" name="テキスト ボックス 650"/>
        <xdr:cNvSpPr txBox="1"/>
      </xdr:nvSpPr>
      <xdr:spPr>
        <a:xfrm>
          <a:off x="15181795" y="12926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151687</xdr:rowOff>
    </xdr:from>
    <xdr:to>
      <xdr:col>76</xdr:col>
      <xdr:colOff>165100</xdr:colOff>
      <xdr:row>77</xdr:row>
      <xdr:rowOff>81837</xdr:rowOff>
    </xdr:to>
    <xdr:sp macro="" textlink="">
      <xdr:nvSpPr>
        <xdr:cNvPr id="652" name="楕円 651"/>
        <xdr:cNvSpPr/>
      </xdr:nvSpPr>
      <xdr:spPr>
        <a:xfrm>
          <a:off x="14541500" y="13181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72964</xdr:rowOff>
    </xdr:from>
    <xdr:ext cx="599010" cy="259045"/>
    <xdr:sp macro="" textlink="">
      <xdr:nvSpPr>
        <xdr:cNvPr id="653" name="テキスト ボックス 652"/>
        <xdr:cNvSpPr txBox="1"/>
      </xdr:nvSpPr>
      <xdr:spPr>
        <a:xfrm>
          <a:off x="14292795" y="132746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151454</xdr:rowOff>
    </xdr:from>
    <xdr:to>
      <xdr:col>72</xdr:col>
      <xdr:colOff>38100</xdr:colOff>
      <xdr:row>77</xdr:row>
      <xdr:rowOff>81604</xdr:rowOff>
    </xdr:to>
    <xdr:sp macro="" textlink="">
      <xdr:nvSpPr>
        <xdr:cNvPr id="654" name="楕円 653"/>
        <xdr:cNvSpPr/>
      </xdr:nvSpPr>
      <xdr:spPr>
        <a:xfrm>
          <a:off x="13652500" y="13181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98131</xdr:rowOff>
    </xdr:from>
    <xdr:ext cx="599010" cy="259045"/>
    <xdr:sp macro="" textlink="">
      <xdr:nvSpPr>
        <xdr:cNvPr id="655" name="テキスト ボックス 654"/>
        <xdr:cNvSpPr txBox="1"/>
      </xdr:nvSpPr>
      <xdr:spPr>
        <a:xfrm>
          <a:off x="13403795" y="129568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11466</xdr:rowOff>
    </xdr:from>
    <xdr:to>
      <xdr:col>67</xdr:col>
      <xdr:colOff>101600</xdr:colOff>
      <xdr:row>77</xdr:row>
      <xdr:rowOff>113066</xdr:rowOff>
    </xdr:to>
    <xdr:sp macro="" textlink="">
      <xdr:nvSpPr>
        <xdr:cNvPr id="656" name="楕円 655"/>
        <xdr:cNvSpPr/>
      </xdr:nvSpPr>
      <xdr:spPr>
        <a:xfrm>
          <a:off x="12763500" y="13213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129593</xdr:rowOff>
    </xdr:from>
    <xdr:ext cx="599010" cy="259045"/>
    <xdr:sp macro="" textlink="">
      <xdr:nvSpPr>
        <xdr:cNvPr id="657" name="テキスト ボックス 656"/>
        <xdr:cNvSpPr txBox="1"/>
      </xdr:nvSpPr>
      <xdr:spPr>
        <a:xfrm>
          <a:off x="12514795" y="12988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8" name="直線コネクタ 667"/>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9" name="テキスト ボックス 668"/>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0" name="直線コネクタ 669"/>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1" name="テキスト ボックス 670"/>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2" name="直線コネクタ 671"/>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3" name="テキスト ボックス 672"/>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4" name="直線コネクタ 673"/>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5" name="テキスト ボックス 674"/>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6" name="直線コネクタ 675"/>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7" name="テキスト ボックス 676"/>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8"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96337</xdr:rowOff>
    </xdr:from>
    <xdr:to>
      <xdr:col>85</xdr:col>
      <xdr:colOff>126364</xdr:colOff>
      <xdr:row>98</xdr:row>
      <xdr:rowOff>138345</xdr:rowOff>
    </xdr:to>
    <xdr:cxnSp macro="">
      <xdr:nvCxnSpPr>
        <xdr:cNvPr id="679" name="直線コネクタ 678"/>
        <xdr:cNvCxnSpPr/>
      </xdr:nvCxnSpPr>
      <xdr:spPr>
        <a:xfrm flipV="1">
          <a:off x="16317595" y="15526837"/>
          <a:ext cx="1269" cy="1413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142172</xdr:rowOff>
    </xdr:from>
    <xdr:ext cx="378565" cy="259045"/>
    <xdr:sp macro="" textlink="">
      <xdr:nvSpPr>
        <xdr:cNvPr id="680" name="積立金最小値テキスト"/>
        <xdr:cNvSpPr txBox="1"/>
      </xdr:nvSpPr>
      <xdr:spPr>
        <a:xfrm>
          <a:off x="16370300" y="169442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138345</xdr:rowOff>
    </xdr:from>
    <xdr:to>
      <xdr:col>86</xdr:col>
      <xdr:colOff>25400</xdr:colOff>
      <xdr:row>98</xdr:row>
      <xdr:rowOff>138345</xdr:rowOff>
    </xdr:to>
    <xdr:cxnSp macro="">
      <xdr:nvCxnSpPr>
        <xdr:cNvPr id="681" name="直線コネクタ 680"/>
        <xdr:cNvCxnSpPr/>
      </xdr:nvCxnSpPr>
      <xdr:spPr>
        <a:xfrm>
          <a:off x="16230600" y="16940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43014</xdr:rowOff>
    </xdr:from>
    <xdr:ext cx="599010" cy="259045"/>
    <xdr:sp macro="" textlink="">
      <xdr:nvSpPr>
        <xdr:cNvPr id="682" name="積立金最大値テキスト"/>
        <xdr:cNvSpPr txBox="1"/>
      </xdr:nvSpPr>
      <xdr:spPr>
        <a:xfrm>
          <a:off x="16370300" y="15302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618,969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96337</xdr:rowOff>
    </xdr:from>
    <xdr:to>
      <xdr:col>86</xdr:col>
      <xdr:colOff>25400</xdr:colOff>
      <xdr:row>90</xdr:row>
      <xdr:rowOff>96337</xdr:rowOff>
    </xdr:to>
    <xdr:cxnSp macro="">
      <xdr:nvCxnSpPr>
        <xdr:cNvPr id="683" name="直線コネクタ 682"/>
        <xdr:cNvCxnSpPr/>
      </xdr:nvCxnSpPr>
      <xdr:spPr>
        <a:xfrm>
          <a:off x="16230600" y="155268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134482</xdr:rowOff>
    </xdr:from>
    <xdr:to>
      <xdr:col>85</xdr:col>
      <xdr:colOff>127000</xdr:colOff>
      <xdr:row>97</xdr:row>
      <xdr:rowOff>46957</xdr:rowOff>
    </xdr:to>
    <xdr:cxnSp macro="">
      <xdr:nvCxnSpPr>
        <xdr:cNvPr id="684" name="直線コネクタ 683"/>
        <xdr:cNvCxnSpPr/>
      </xdr:nvCxnSpPr>
      <xdr:spPr>
        <a:xfrm>
          <a:off x="15481300" y="16593682"/>
          <a:ext cx="838200" cy="83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43263</xdr:rowOff>
    </xdr:from>
    <xdr:ext cx="599010" cy="259045"/>
    <xdr:sp macro="" textlink="">
      <xdr:nvSpPr>
        <xdr:cNvPr id="685" name="積立金平均値テキスト"/>
        <xdr:cNvSpPr txBox="1"/>
      </xdr:nvSpPr>
      <xdr:spPr>
        <a:xfrm>
          <a:off x="16370300" y="163310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20386</xdr:rowOff>
    </xdr:from>
    <xdr:to>
      <xdr:col>85</xdr:col>
      <xdr:colOff>177800</xdr:colOff>
      <xdr:row>96</xdr:row>
      <xdr:rowOff>121986</xdr:rowOff>
    </xdr:to>
    <xdr:sp macro="" textlink="">
      <xdr:nvSpPr>
        <xdr:cNvPr id="686" name="フローチャート: 判断 685"/>
        <xdr:cNvSpPr/>
      </xdr:nvSpPr>
      <xdr:spPr>
        <a:xfrm>
          <a:off x="16268700" y="16479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134482</xdr:rowOff>
    </xdr:from>
    <xdr:to>
      <xdr:col>81</xdr:col>
      <xdr:colOff>50800</xdr:colOff>
      <xdr:row>97</xdr:row>
      <xdr:rowOff>43219</xdr:rowOff>
    </xdr:to>
    <xdr:cxnSp macro="">
      <xdr:nvCxnSpPr>
        <xdr:cNvPr id="687" name="直線コネクタ 686"/>
        <xdr:cNvCxnSpPr/>
      </xdr:nvCxnSpPr>
      <xdr:spPr>
        <a:xfrm flipV="1">
          <a:off x="14592300" y="16593682"/>
          <a:ext cx="889000" cy="80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123588</xdr:rowOff>
    </xdr:from>
    <xdr:to>
      <xdr:col>81</xdr:col>
      <xdr:colOff>101600</xdr:colOff>
      <xdr:row>96</xdr:row>
      <xdr:rowOff>53738</xdr:rowOff>
    </xdr:to>
    <xdr:sp macro="" textlink="">
      <xdr:nvSpPr>
        <xdr:cNvPr id="688" name="フローチャート: 判断 687"/>
        <xdr:cNvSpPr/>
      </xdr:nvSpPr>
      <xdr:spPr>
        <a:xfrm>
          <a:off x="15430500" y="16411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94</xdr:row>
      <xdr:rowOff>70265</xdr:rowOff>
    </xdr:from>
    <xdr:ext cx="599010" cy="259045"/>
    <xdr:sp macro="" textlink="">
      <xdr:nvSpPr>
        <xdr:cNvPr id="689" name="テキスト ボックス 688"/>
        <xdr:cNvSpPr txBox="1"/>
      </xdr:nvSpPr>
      <xdr:spPr>
        <a:xfrm>
          <a:off x="15181795" y="161865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169880</xdr:rowOff>
    </xdr:from>
    <xdr:to>
      <xdr:col>76</xdr:col>
      <xdr:colOff>114300</xdr:colOff>
      <xdr:row>97</xdr:row>
      <xdr:rowOff>43219</xdr:rowOff>
    </xdr:to>
    <xdr:cxnSp macro="">
      <xdr:nvCxnSpPr>
        <xdr:cNvPr id="690" name="直線コネクタ 689"/>
        <xdr:cNvCxnSpPr/>
      </xdr:nvCxnSpPr>
      <xdr:spPr>
        <a:xfrm>
          <a:off x="13703300" y="16629080"/>
          <a:ext cx="889000" cy="44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166441</xdr:rowOff>
    </xdr:from>
    <xdr:to>
      <xdr:col>76</xdr:col>
      <xdr:colOff>165100</xdr:colOff>
      <xdr:row>97</xdr:row>
      <xdr:rowOff>96591</xdr:rowOff>
    </xdr:to>
    <xdr:sp macro="" textlink="">
      <xdr:nvSpPr>
        <xdr:cNvPr id="691" name="フローチャート: 判断 690"/>
        <xdr:cNvSpPr/>
      </xdr:nvSpPr>
      <xdr:spPr>
        <a:xfrm>
          <a:off x="14541500" y="16625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87718</xdr:rowOff>
    </xdr:from>
    <xdr:ext cx="599010" cy="259045"/>
    <xdr:sp macro="" textlink="">
      <xdr:nvSpPr>
        <xdr:cNvPr id="692" name="テキスト ボックス 691"/>
        <xdr:cNvSpPr txBox="1"/>
      </xdr:nvSpPr>
      <xdr:spPr>
        <a:xfrm>
          <a:off x="14292795" y="16718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169880</xdr:rowOff>
    </xdr:from>
    <xdr:to>
      <xdr:col>71</xdr:col>
      <xdr:colOff>177800</xdr:colOff>
      <xdr:row>97</xdr:row>
      <xdr:rowOff>75267</xdr:rowOff>
    </xdr:to>
    <xdr:cxnSp macro="">
      <xdr:nvCxnSpPr>
        <xdr:cNvPr id="693" name="直線コネクタ 692"/>
        <xdr:cNvCxnSpPr/>
      </xdr:nvCxnSpPr>
      <xdr:spPr>
        <a:xfrm flipV="1">
          <a:off x="12814300" y="16629080"/>
          <a:ext cx="889000" cy="76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132335</xdr:rowOff>
    </xdr:from>
    <xdr:to>
      <xdr:col>72</xdr:col>
      <xdr:colOff>38100</xdr:colOff>
      <xdr:row>98</xdr:row>
      <xdr:rowOff>62485</xdr:rowOff>
    </xdr:to>
    <xdr:sp macro="" textlink="">
      <xdr:nvSpPr>
        <xdr:cNvPr id="694" name="フローチャート: 判断 693"/>
        <xdr:cNvSpPr/>
      </xdr:nvSpPr>
      <xdr:spPr>
        <a:xfrm>
          <a:off x="13652500" y="16762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53612</xdr:rowOff>
    </xdr:from>
    <xdr:ext cx="534377" cy="259045"/>
    <xdr:sp macro="" textlink="">
      <xdr:nvSpPr>
        <xdr:cNvPr id="695" name="テキスト ボックス 694"/>
        <xdr:cNvSpPr txBox="1"/>
      </xdr:nvSpPr>
      <xdr:spPr>
        <a:xfrm>
          <a:off x="13436111" y="16855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47107</xdr:rowOff>
    </xdr:from>
    <xdr:to>
      <xdr:col>67</xdr:col>
      <xdr:colOff>101600</xdr:colOff>
      <xdr:row>97</xdr:row>
      <xdr:rowOff>148707</xdr:rowOff>
    </xdr:to>
    <xdr:sp macro="" textlink="">
      <xdr:nvSpPr>
        <xdr:cNvPr id="696" name="フローチャート: 判断 695"/>
        <xdr:cNvSpPr/>
      </xdr:nvSpPr>
      <xdr:spPr>
        <a:xfrm>
          <a:off x="12763500" y="16677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139834</xdr:rowOff>
    </xdr:from>
    <xdr:ext cx="534377" cy="259045"/>
    <xdr:sp macro="" textlink="">
      <xdr:nvSpPr>
        <xdr:cNvPr id="697" name="テキスト ボックス 696"/>
        <xdr:cNvSpPr txBox="1"/>
      </xdr:nvSpPr>
      <xdr:spPr>
        <a:xfrm>
          <a:off x="12547111" y="16770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8" name="テキスト ボックス 697"/>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9" name="テキスト ボックス 698"/>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0" name="テキスト ボックス 699"/>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1" name="テキスト ボックス 700"/>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2" name="テキスト ボックス 701"/>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167607</xdr:rowOff>
    </xdr:from>
    <xdr:to>
      <xdr:col>85</xdr:col>
      <xdr:colOff>177800</xdr:colOff>
      <xdr:row>97</xdr:row>
      <xdr:rowOff>97757</xdr:rowOff>
    </xdr:to>
    <xdr:sp macro="" textlink="">
      <xdr:nvSpPr>
        <xdr:cNvPr id="703" name="楕円 702"/>
        <xdr:cNvSpPr/>
      </xdr:nvSpPr>
      <xdr:spPr>
        <a:xfrm>
          <a:off x="16268700" y="16626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146034</xdr:rowOff>
    </xdr:from>
    <xdr:ext cx="599010" cy="259045"/>
    <xdr:sp macro="" textlink="">
      <xdr:nvSpPr>
        <xdr:cNvPr id="704" name="積立金該当値テキスト"/>
        <xdr:cNvSpPr txBox="1"/>
      </xdr:nvSpPr>
      <xdr:spPr>
        <a:xfrm>
          <a:off x="16370300" y="166052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83682</xdr:rowOff>
    </xdr:from>
    <xdr:to>
      <xdr:col>81</xdr:col>
      <xdr:colOff>101600</xdr:colOff>
      <xdr:row>97</xdr:row>
      <xdr:rowOff>13832</xdr:rowOff>
    </xdr:to>
    <xdr:sp macro="" textlink="">
      <xdr:nvSpPr>
        <xdr:cNvPr id="705" name="楕円 704"/>
        <xdr:cNvSpPr/>
      </xdr:nvSpPr>
      <xdr:spPr>
        <a:xfrm>
          <a:off x="15430500" y="16542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4959</xdr:rowOff>
    </xdr:from>
    <xdr:ext cx="599010" cy="259045"/>
    <xdr:sp macro="" textlink="">
      <xdr:nvSpPr>
        <xdr:cNvPr id="706" name="テキスト ボックス 705"/>
        <xdr:cNvSpPr txBox="1"/>
      </xdr:nvSpPr>
      <xdr:spPr>
        <a:xfrm>
          <a:off x="15181795" y="16635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163869</xdr:rowOff>
    </xdr:from>
    <xdr:to>
      <xdr:col>76</xdr:col>
      <xdr:colOff>165100</xdr:colOff>
      <xdr:row>97</xdr:row>
      <xdr:rowOff>94019</xdr:rowOff>
    </xdr:to>
    <xdr:sp macro="" textlink="">
      <xdr:nvSpPr>
        <xdr:cNvPr id="707" name="楕円 706"/>
        <xdr:cNvSpPr/>
      </xdr:nvSpPr>
      <xdr:spPr>
        <a:xfrm>
          <a:off x="14541500" y="16623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110546</xdr:rowOff>
    </xdr:from>
    <xdr:ext cx="599010" cy="259045"/>
    <xdr:sp macro="" textlink="">
      <xdr:nvSpPr>
        <xdr:cNvPr id="708" name="テキスト ボックス 707"/>
        <xdr:cNvSpPr txBox="1"/>
      </xdr:nvSpPr>
      <xdr:spPr>
        <a:xfrm>
          <a:off x="14292795" y="163982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119080</xdr:rowOff>
    </xdr:from>
    <xdr:to>
      <xdr:col>72</xdr:col>
      <xdr:colOff>38100</xdr:colOff>
      <xdr:row>97</xdr:row>
      <xdr:rowOff>49230</xdr:rowOff>
    </xdr:to>
    <xdr:sp macro="" textlink="">
      <xdr:nvSpPr>
        <xdr:cNvPr id="709" name="楕円 708"/>
        <xdr:cNvSpPr/>
      </xdr:nvSpPr>
      <xdr:spPr>
        <a:xfrm>
          <a:off x="13652500" y="1657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65757</xdr:rowOff>
    </xdr:from>
    <xdr:ext cx="599010" cy="259045"/>
    <xdr:sp macro="" textlink="">
      <xdr:nvSpPr>
        <xdr:cNvPr id="710" name="テキスト ボックス 709"/>
        <xdr:cNvSpPr txBox="1"/>
      </xdr:nvSpPr>
      <xdr:spPr>
        <a:xfrm>
          <a:off x="13403795" y="163535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24467</xdr:rowOff>
    </xdr:from>
    <xdr:to>
      <xdr:col>67</xdr:col>
      <xdr:colOff>101600</xdr:colOff>
      <xdr:row>97</xdr:row>
      <xdr:rowOff>126067</xdr:rowOff>
    </xdr:to>
    <xdr:sp macro="" textlink="">
      <xdr:nvSpPr>
        <xdr:cNvPr id="711" name="楕円 710"/>
        <xdr:cNvSpPr/>
      </xdr:nvSpPr>
      <xdr:spPr>
        <a:xfrm>
          <a:off x="12763500" y="16655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142594</xdr:rowOff>
    </xdr:from>
    <xdr:ext cx="599010" cy="259045"/>
    <xdr:sp macro="" textlink="">
      <xdr:nvSpPr>
        <xdr:cNvPr id="712" name="テキスト ボックス 711"/>
        <xdr:cNvSpPr txBox="1"/>
      </xdr:nvSpPr>
      <xdr:spPr>
        <a:xfrm>
          <a:off x="12514795" y="16430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3" name="正方形/長方形 712"/>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4" name="正方形/長方形 713"/>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5" name="正方形/長方形 714"/>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6" name="正方形/長方形 715"/>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7" name="正方形/長方形 716"/>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8" name="正方形/長方形 717"/>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9" name="正方形/長方形 718"/>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0" name="正方形/長方形 719"/>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1" name="テキスト ボックス 720"/>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2" name="直線コネクタ 721"/>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3" name="直線コネクタ 722"/>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4" name="テキスト ボックス 723"/>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5" name="直線コネクタ 724"/>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6" name="テキスト ボックス 725"/>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7" name="直線コネクタ 726"/>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8" name="テキスト ボックス 727"/>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9" name="直線コネクタ 728"/>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0" name="テキスト ボックス 729"/>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1" name="直線コネクタ 730"/>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2" name="テキスト ボックス 731"/>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171196</xdr:rowOff>
    </xdr:from>
    <xdr:to>
      <xdr:col>116</xdr:col>
      <xdr:colOff>62864</xdr:colOff>
      <xdr:row>39</xdr:row>
      <xdr:rowOff>44450</xdr:rowOff>
    </xdr:to>
    <xdr:cxnSp macro="">
      <xdr:nvCxnSpPr>
        <xdr:cNvPr id="736" name="直線コネクタ 735"/>
        <xdr:cNvCxnSpPr/>
      </xdr:nvCxnSpPr>
      <xdr:spPr>
        <a:xfrm flipV="1">
          <a:off x="22159595" y="5314696"/>
          <a:ext cx="1269" cy="1416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7" name="投資及び出資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8" name="直線コネクタ 737"/>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117873</xdr:rowOff>
    </xdr:from>
    <xdr:ext cx="534377" cy="259045"/>
    <xdr:sp macro="" textlink="">
      <xdr:nvSpPr>
        <xdr:cNvPr id="739" name="投資及び出資金最大値テキスト"/>
        <xdr:cNvSpPr txBox="1"/>
      </xdr:nvSpPr>
      <xdr:spPr>
        <a:xfrm>
          <a:off x="22212300" y="5089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171196</xdr:rowOff>
    </xdr:from>
    <xdr:to>
      <xdr:col>116</xdr:col>
      <xdr:colOff>152400</xdr:colOff>
      <xdr:row>30</xdr:row>
      <xdr:rowOff>171196</xdr:rowOff>
    </xdr:to>
    <xdr:cxnSp macro="">
      <xdr:nvCxnSpPr>
        <xdr:cNvPr id="740" name="直線コネクタ 739"/>
        <xdr:cNvCxnSpPr/>
      </xdr:nvCxnSpPr>
      <xdr:spPr>
        <a:xfrm>
          <a:off x="22072600" y="531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1" name="直線コネクタ 740"/>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79773</xdr:rowOff>
    </xdr:from>
    <xdr:ext cx="378565" cy="259045"/>
    <xdr:sp macro="" textlink="">
      <xdr:nvSpPr>
        <xdr:cNvPr id="742" name="投資及び出資金平均値テキスト"/>
        <xdr:cNvSpPr txBox="1"/>
      </xdr:nvSpPr>
      <xdr:spPr>
        <a:xfrm>
          <a:off x="22212300" y="642342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56896</xdr:rowOff>
    </xdr:from>
    <xdr:to>
      <xdr:col>116</xdr:col>
      <xdr:colOff>114300</xdr:colOff>
      <xdr:row>38</xdr:row>
      <xdr:rowOff>158496</xdr:rowOff>
    </xdr:to>
    <xdr:sp macro="" textlink="">
      <xdr:nvSpPr>
        <xdr:cNvPr id="743" name="フローチャート: 判断 742"/>
        <xdr:cNvSpPr/>
      </xdr:nvSpPr>
      <xdr:spPr>
        <a:xfrm>
          <a:off x="22110700" y="6571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4" name="直線コネクタ 743"/>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59309</xdr:rowOff>
    </xdr:from>
    <xdr:to>
      <xdr:col>112</xdr:col>
      <xdr:colOff>38100</xdr:colOff>
      <xdr:row>38</xdr:row>
      <xdr:rowOff>160909</xdr:rowOff>
    </xdr:to>
    <xdr:sp macro="" textlink="">
      <xdr:nvSpPr>
        <xdr:cNvPr id="745" name="フローチャート: 判断 744"/>
        <xdr:cNvSpPr/>
      </xdr:nvSpPr>
      <xdr:spPr>
        <a:xfrm>
          <a:off x="21272500" y="6574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5986</xdr:rowOff>
    </xdr:from>
    <xdr:ext cx="378565" cy="259045"/>
    <xdr:sp macro="" textlink="">
      <xdr:nvSpPr>
        <xdr:cNvPr id="746" name="テキスト ボックス 745"/>
        <xdr:cNvSpPr txBox="1"/>
      </xdr:nvSpPr>
      <xdr:spPr>
        <a:xfrm>
          <a:off x="21134017" y="63496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7" name="直線コネクタ 746"/>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46990</xdr:rowOff>
    </xdr:from>
    <xdr:to>
      <xdr:col>107</xdr:col>
      <xdr:colOff>101600</xdr:colOff>
      <xdr:row>38</xdr:row>
      <xdr:rowOff>148590</xdr:rowOff>
    </xdr:to>
    <xdr:sp macro="" textlink="">
      <xdr:nvSpPr>
        <xdr:cNvPr id="748" name="フローチャート: 判断 747"/>
        <xdr:cNvSpPr/>
      </xdr:nvSpPr>
      <xdr:spPr>
        <a:xfrm>
          <a:off x="20383500" y="6562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165117</xdr:rowOff>
    </xdr:from>
    <xdr:ext cx="378565" cy="259045"/>
    <xdr:sp macro="" textlink="">
      <xdr:nvSpPr>
        <xdr:cNvPr id="749" name="テキスト ボックス 748"/>
        <xdr:cNvSpPr txBox="1"/>
      </xdr:nvSpPr>
      <xdr:spPr>
        <a:xfrm>
          <a:off x="20245017" y="63373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0" name="直線コネクタ 749"/>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136652</xdr:rowOff>
    </xdr:from>
    <xdr:to>
      <xdr:col>102</xdr:col>
      <xdr:colOff>165100</xdr:colOff>
      <xdr:row>39</xdr:row>
      <xdr:rowOff>66802</xdr:rowOff>
    </xdr:to>
    <xdr:sp macro="" textlink="">
      <xdr:nvSpPr>
        <xdr:cNvPr id="751" name="フローチャート: 判断 750"/>
        <xdr:cNvSpPr/>
      </xdr:nvSpPr>
      <xdr:spPr>
        <a:xfrm>
          <a:off x="19494500" y="6651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83329</xdr:rowOff>
    </xdr:from>
    <xdr:ext cx="378565" cy="259045"/>
    <xdr:sp macro="" textlink="">
      <xdr:nvSpPr>
        <xdr:cNvPr id="752" name="テキスト ボックス 751"/>
        <xdr:cNvSpPr txBox="1"/>
      </xdr:nvSpPr>
      <xdr:spPr>
        <a:xfrm>
          <a:off x="19356017" y="64269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145796</xdr:rowOff>
    </xdr:from>
    <xdr:to>
      <xdr:col>98</xdr:col>
      <xdr:colOff>38100</xdr:colOff>
      <xdr:row>39</xdr:row>
      <xdr:rowOff>75946</xdr:rowOff>
    </xdr:to>
    <xdr:sp macro="" textlink="">
      <xdr:nvSpPr>
        <xdr:cNvPr id="753" name="フローチャート: 判断 752"/>
        <xdr:cNvSpPr/>
      </xdr:nvSpPr>
      <xdr:spPr>
        <a:xfrm>
          <a:off x="18605500" y="666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92473</xdr:rowOff>
    </xdr:from>
    <xdr:ext cx="378565" cy="259045"/>
    <xdr:sp macro="" textlink="">
      <xdr:nvSpPr>
        <xdr:cNvPr id="754" name="テキスト ボックス 753"/>
        <xdr:cNvSpPr txBox="1"/>
      </xdr:nvSpPr>
      <xdr:spPr>
        <a:xfrm>
          <a:off x="18467017" y="64361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0" name="楕円 759"/>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1" name="投資及び出資金該当値テキスト"/>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2" name="楕円 761"/>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3" name="テキスト ボックス 762"/>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4" name="楕円 763"/>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5" name="テキスト ボックス 764"/>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6" name="楕円 765"/>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7" name="テキスト ボックス 766"/>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8" name="楕円 767"/>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9" name="テキスト ボックス 768"/>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0" name="直線コネクタ 779"/>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1" name="テキスト ボックス 780"/>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2" name="直線コネクタ 781"/>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3" name="テキスト ボックス 782"/>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4" name="直線コネクタ 783"/>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5" name="テキスト ボックス 784"/>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6" name="直線コネクタ 785"/>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7" name="テキスト ボックス 786"/>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9" name="テキスト ボックス 788"/>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79304</xdr:rowOff>
    </xdr:from>
    <xdr:to>
      <xdr:col>116</xdr:col>
      <xdr:colOff>62864</xdr:colOff>
      <xdr:row>58</xdr:row>
      <xdr:rowOff>139700</xdr:rowOff>
    </xdr:to>
    <xdr:cxnSp macro="">
      <xdr:nvCxnSpPr>
        <xdr:cNvPr id="791" name="直線コネクタ 790"/>
        <xdr:cNvCxnSpPr/>
      </xdr:nvCxnSpPr>
      <xdr:spPr>
        <a:xfrm flipV="1">
          <a:off x="22159595" y="8651804"/>
          <a:ext cx="1269" cy="1431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2" name="貸付金最小値テキスト"/>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3" name="直線コネクタ 792"/>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25981</xdr:rowOff>
    </xdr:from>
    <xdr:ext cx="534377" cy="259045"/>
    <xdr:sp macro="" textlink="">
      <xdr:nvSpPr>
        <xdr:cNvPr id="794" name="貸付金最大値テキスト"/>
        <xdr:cNvSpPr txBox="1"/>
      </xdr:nvSpPr>
      <xdr:spPr>
        <a:xfrm>
          <a:off x="22212300" y="8427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79304</xdr:rowOff>
    </xdr:from>
    <xdr:to>
      <xdr:col>116</xdr:col>
      <xdr:colOff>152400</xdr:colOff>
      <xdr:row>50</xdr:row>
      <xdr:rowOff>79304</xdr:rowOff>
    </xdr:to>
    <xdr:cxnSp macro="">
      <xdr:nvCxnSpPr>
        <xdr:cNvPr id="795" name="直線コネクタ 794"/>
        <xdr:cNvCxnSpPr/>
      </xdr:nvCxnSpPr>
      <xdr:spPr>
        <a:xfrm>
          <a:off x="22072600" y="86518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55</xdr:row>
      <xdr:rowOff>158079</xdr:rowOff>
    </xdr:from>
    <xdr:to>
      <xdr:col>116</xdr:col>
      <xdr:colOff>63500</xdr:colOff>
      <xdr:row>56</xdr:row>
      <xdr:rowOff>1351</xdr:rowOff>
    </xdr:to>
    <xdr:cxnSp macro="">
      <xdr:nvCxnSpPr>
        <xdr:cNvPr id="796" name="直線コネクタ 795"/>
        <xdr:cNvCxnSpPr/>
      </xdr:nvCxnSpPr>
      <xdr:spPr>
        <a:xfrm flipV="1">
          <a:off x="21323300" y="9587829"/>
          <a:ext cx="838200" cy="14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108475</xdr:rowOff>
    </xdr:from>
    <xdr:ext cx="469744" cy="259045"/>
    <xdr:sp macro="" textlink="">
      <xdr:nvSpPr>
        <xdr:cNvPr id="797" name="貸付金平均値テキスト"/>
        <xdr:cNvSpPr txBox="1"/>
      </xdr:nvSpPr>
      <xdr:spPr>
        <a:xfrm>
          <a:off x="22212300" y="98811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130048</xdr:rowOff>
    </xdr:from>
    <xdr:to>
      <xdr:col>116</xdr:col>
      <xdr:colOff>114300</xdr:colOff>
      <xdr:row>58</xdr:row>
      <xdr:rowOff>60198</xdr:rowOff>
    </xdr:to>
    <xdr:sp macro="" textlink="">
      <xdr:nvSpPr>
        <xdr:cNvPr id="798" name="フローチャート: 判断 797"/>
        <xdr:cNvSpPr/>
      </xdr:nvSpPr>
      <xdr:spPr>
        <a:xfrm>
          <a:off x="22110700" y="990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1351</xdr:rowOff>
    </xdr:from>
    <xdr:to>
      <xdr:col>111</xdr:col>
      <xdr:colOff>177800</xdr:colOff>
      <xdr:row>56</xdr:row>
      <xdr:rowOff>26498</xdr:rowOff>
    </xdr:to>
    <xdr:cxnSp macro="">
      <xdr:nvCxnSpPr>
        <xdr:cNvPr id="799" name="直線コネクタ 798"/>
        <xdr:cNvCxnSpPr/>
      </xdr:nvCxnSpPr>
      <xdr:spPr>
        <a:xfrm flipV="1">
          <a:off x="20434300" y="9602551"/>
          <a:ext cx="889000" cy="25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117909</xdr:rowOff>
    </xdr:from>
    <xdr:to>
      <xdr:col>112</xdr:col>
      <xdr:colOff>38100</xdr:colOff>
      <xdr:row>58</xdr:row>
      <xdr:rowOff>48059</xdr:rowOff>
    </xdr:to>
    <xdr:sp macro="" textlink="">
      <xdr:nvSpPr>
        <xdr:cNvPr id="800" name="フローチャート: 判断 799"/>
        <xdr:cNvSpPr/>
      </xdr:nvSpPr>
      <xdr:spPr>
        <a:xfrm>
          <a:off x="21272500" y="9890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39186</xdr:rowOff>
    </xdr:from>
    <xdr:ext cx="469744" cy="259045"/>
    <xdr:sp macro="" textlink="">
      <xdr:nvSpPr>
        <xdr:cNvPr id="801" name="テキスト ボックス 800"/>
        <xdr:cNvSpPr txBox="1"/>
      </xdr:nvSpPr>
      <xdr:spPr>
        <a:xfrm>
          <a:off x="21088428" y="9983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26498</xdr:rowOff>
    </xdr:from>
    <xdr:to>
      <xdr:col>107</xdr:col>
      <xdr:colOff>50800</xdr:colOff>
      <xdr:row>56</xdr:row>
      <xdr:rowOff>30315</xdr:rowOff>
    </xdr:to>
    <xdr:cxnSp macro="">
      <xdr:nvCxnSpPr>
        <xdr:cNvPr id="802" name="直線コネクタ 801"/>
        <xdr:cNvCxnSpPr/>
      </xdr:nvCxnSpPr>
      <xdr:spPr>
        <a:xfrm flipV="1">
          <a:off x="19545300" y="9627698"/>
          <a:ext cx="889000" cy="3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63891</xdr:rowOff>
    </xdr:from>
    <xdr:to>
      <xdr:col>107</xdr:col>
      <xdr:colOff>101600</xdr:colOff>
      <xdr:row>57</xdr:row>
      <xdr:rowOff>165491</xdr:rowOff>
    </xdr:to>
    <xdr:sp macro="" textlink="">
      <xdr:nvSpPr>
        <xdr:cNvPr id="803" name="フローチャート: 判断 802"/>
        <xdr:cNvSpPr/>
      </xdr:nvSpPr>
      <xdr:spPr>
        <a:xfrm>
          <a:off x="20383500" y="983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156618</xdr:rowOff>
    </xdr:from>
    <xdr:ext cx="469744" cy="259045"/>
    <xdr:sp macro="" textlink="">
      <xdr:nvSpPr>
        <xdr:cNvPr id="804" name="テキスト ボックス 803"/>
        <xdr:cNvSpPr txBox="1"/>
      </xdr:nvSpPr>
      <xdr:spPr>
        <a:xfrm>
          <a:off x="20199428" y="9929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30315</xdr:rowOff>
    </xdr:from>
    <xdr:to>
      <xdr:col>102</xdr:col>
      <xdr:colOff>114300</xdr:colOff>
      <xdr:row>56</xdr:row>
      <xdr:rowOff>38590</xdr:rowOff>
    </xdr:to>
    <xdr:cxnSp macro="">
      <xdr:nvCxnSpPr>
        <xdr:cNvPr id="805" name="直線コネクタ 804"/>
        <xdr:cNvCxnSpPr/>
      </xdr:nvCxnSpPr>
      <xdr:spPr>
        <a:xfrm flipV="1">
          <a:off x="18656300" y="9631515"/>
          <a:ext cx="889000" cy="8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10193</xdr:rowOff>
    </xdr:from>
    <xdr:to>
      <xdr:col>102</xdr:col>
      <xdr:colOff>165100</xdr:colOff>
      <xdr:row>57</xdr:row>
      <xdr:rowOff>111793</xdr:rowOff>
    </xdr:to>
    <xdr:sp macro="" textlink="">
      <xdr:nvSpPr>
        <xdr:cNvPr id="806" name="フローチャート: 判断 805"/>
        <xdr:cNvSpPr/>
      </xdr:nvSpPr>
      <xdr:spPr>
        <a:xfrm>
          <a:off x="19494500" y="97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57</xdr:row>
      <xdr:rowOff>102920</xdr:rowOff>
    </xdr:from>
    <xdr:ext cx="534377" cy="259045"/>
    <xdr:sp macro="" textlink="">
      <xdr:nvSpPr>
        <xdr:cNvPr id="807" name="テキスト ボックス 806"/>
        <xdr:cNvSpPr txBox="1"/>
      </xdr:nvSpPr>
      <xdr:spPr>
        <a:xfrm>
          <a:off x="19278111" y="9875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8844</xdr:rowOff>
    </xdr:from>
    <xdr:to>
      <xdr:col>98</xdr:col>
      <xdr:colOff>38100</xdr:colOff>
      <xdr:row>57</xdr:row>
      <xdr:rowOff>110444</xdr:rowOff>
    </xdr:to>
    <xdr:sp macro="" textlink="">
      <xdr:nvSpPr>
        <xdr:cNvPr id="808" name="フローチャート: 判断 807"/>
        <xdr:cNvSpPr/>
      </xdr:nvSpPr>
      <xdr:spPr>
        <a:xfrm>
          <a:off x="18605500" y="978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57</xdr:row>
      <xdr:rowOff>101571</xdr:rowOff>
    </xdr:from>
    <xdr:ext cx="534377" cy="259045"/>
    <xdr:sp macro="" textlink="">
      <xdr:nvSpPr>
        <xdr:cNvPr id="809" name="テキスト ボックス 808"/>
        <xdr:cNvSpPr txBox="1"/>
      </xdr:nvSpPr>
      <xdr:spPr>
        <a:xfrm>
          <a:off x="18389111" y="9874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107279</xdr:rowOff>
    </xdr:from>
    <xdr:to>
      <xdr:col>116</xdr:col>
      <xdr:colOff>114300</xdr:colOff>
      <xdr:row>56</xdr:row>
      <xdr:rowOff>37429</xdr:rowOff>
    </xdr:to>
    <xdr:sp macro="" textlink="">
      <xdr:nvSpPr>
        <xdr:cNvPr id="815" name="楕円 814"/>
        <xdr:cNvSpPr/>
      </xdr:nvSpPr>
      <xdr:spPr>
        <a:xfrm>
          <a:off x="22110700" y="9537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54</xdr:row>
      <xdr:rowOff>130156</xdr:rowOff>
    </xdr:from>
    <xdr:ext cx="534377" cy="259045"/>
    <xdr:sp macro="" textlink="">
      <xdr:nvSpPr>
        <xdr:cNvPr id="816" name="貸付金該当値テキスト"/>
        <xdr:cNvSpPr txBox="1"/>
      </xdr:nvSpPr>
      <xdr:spPr>
        <a:xfrm>
          <a:off x="22212300" y="9388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122001</xdr:rowOff>
    </xdr:from>
    <xdr:to>
      <xdr:col>112</xdr:col>
      <xdr:colOff>38100</xdr:colOff>
      <xdr:row>56</xdr:row>
      <xdr:rowOff>52151</xdr:rowOff>
    </xdr:to>
    <xdr:sp macro="" textlink="">
      <xdr:nvSpPr>
        <xdr:cNvPr id="817" name="楕円 816"/>
        <xdr:cNvSpPr/>
      </xdr:nvSpPr>
      <xdr:spPr>
        <a:xfrm>
          <a:off x="21272500" y="9551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54</xdr:row>
      <xdr:rowOff>68678</xdr:rowOff>
    </xdr:from>
    <xdr:ext cx="534377" cy="259045"/>
    <xdr:sp macro="" textlink="">
      <xdr:nvSpPr>
        <xdr:cNvPr id="818" name="テキスト ボックス 817"/>
        <xdr:cNvSpPr txBox="1"/>
      </xdr:nvSpPr>
      <xdr:spPr>
        <a:xfrm>
          <a:off x="21056111" y="9326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55</xdr:row>
      <xdr:rowOff>147148</xdr:rowOff>
    </xdr:from>
    <xdr:to>
      <xdr:col>107</xdr:col>
      <xdr:colOff>101600</xdr:colOff>
      <xdr:row>56</xdr:row>
      <xdr:rowOff>77298</xdr:rowOff>
    </xdr:to>
    <xdr:sp macro="" textlink="">
      <xdr:nvSpPr>
        <xdr:cNvPr id="819" name="楕円 818"/>
        <xdr:cNvSpPr/>
      </xdr:nvSpPr>
      <xdr:spPr>
        <a:xfrm>
          <a:off x="20383500" y="9576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54</xdr:row>
      <xdr:rowOff>93825</xdr:rowOff>
    </xdr:from>
    <xdr:ext cx="534377" cy="259045"/>
    <xdr:sp macro="" textlink="">
      <xdr:nvSpPr>
        <xdr:cNvPr id="820" name="テキスト ボックス 819"/>
        <xdr:cNvSpPr txBox="1"/>
      </xdr:nvSpPr>
      <xdr:spPr>
        <a:xfrm>
          <a:off x="20167111" y="9352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55</xdr:row>
      <xdr:rowOff>150965</xdr:rowOff>
    </xdr:from>
    <xdr:to>
      <xdr:col>102</xdr:col>
      <xdr:colOff>165100</xdr:colOff>
      <xdr:row>56</xdr:row>
      <xdr:rowOff>81115</xdr:rowOff>
    </xdr:to>
    <xdr:sp macro="" textlink="">
      <xdr:nvSpPr>
        <xdr:cNvPr id="821" name="楕円 820"/>
        <xdr:cNvSpPr/>
      </xdr:nvSpPr>
      <xdr:spPr>
        <a:xfrm>
          <a:off x="19494500" y="9580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54</xdr:row>
      <xdr:rowOff>97642</xdr:rowOff>
    </xdr:from>
    <xdr:ext cx="534377" cy="259045"/>
    <xdr:sp macro="" textlink="">
      <xdr:nvSpPr>
        <xdr:cNvPr id="822" name="テキスト ボックス 821"/>
        <xdr:cNvSpPr txBox="1"/>
      </xdr:nvSpPr>
      <xdr:spPr>
        <a:xfrm>
          <a:off x="19278111" y="9355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55</xdr:row>
      <xdr:rowOff>159240</xdr:rowOff>
    </xdr:from>
    <xdr:to>
      <xdr:col>98</xdr:col>
      <xdr:colOff>38100</xdr:colOff>
      <xdr:row>56</xdr:row>
      <xdr:rowOff>89390</xdr:rowOff>
    </xdr:to>
    <xdr:sp macro="" textlink="">
      <xdr:nvSpPr>
        <xdr:cNvPr id="823" name="楕円 822"/>
        <xdr:cNvSpPr/>
      </xdr:nvSpPr>
      <xdr:spPr>
        <a:xfrm>
          <a:off x="18605500" y="9588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54</xdr:row>
      <xdr:rowOff>105917</xdr:rowOff>
    </xdr:from>
    <xdr:ext cx="534377" cy="259045"/>
    <xdr:sp macro="" textlink="">
      <xdr:nvSpPr>
        <xdr:cNvPr id="824" name="テキスト ボックス 823"/>
        <xdr:cNvSpPr txBox="1"/>
      </xdr:nvSpPr>
      <xdr:spPr>
        <a:xfrm>
          <a:off x="18389111" y="9364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5" name="正方形/長方形 824"/>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6" name="正方形/長方形 825"/>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7" name="正方形/長方形 826"/>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8" name="正方形/長方形 827"/>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9" name="正方形/長方形 828"/>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0" name="正方形/長方形 829"/>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1" name="正方形/長方形 830"/>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2" name="正方形/長方形 831"/>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3" name="テキスト ボックス 832"/>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4" name="直線コネクタ 833"/>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78</xdr:row>
      <xdr:rowOff>139700</xdr:rowOff>
    </xdr:from>
    <xdr:to>
      <xdr:col>120</xdr:col>
      <xdr:colOff>114300</xdr:colOff>
      <xdr:row>78</xdr:row>
      <xdr:rowOff>139700</xdr:rowOff>
    </xdr:to>
    <xdr:cxnSp macro="">
      <xdr:nvCxnSpPr>
        <xdr:cNvPr id="835" name="直線コネクタ 834"/>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77</xdr:row>
      <xdr:rowOff>168927</xdr:rowOff>
    </xdr:from>
    <xdr:ext cx="248786" cy="259045"/>
    <xdr:sp macro="" textlink="">
      <xdr:nvSpPr>
        <xdr:cNvPr id="836" name="テキスト ボックス 835"/>
        <xdr:cNvSpPr txBox="1"/>
      </xdr:nvSpPr>
      <xdr:spPr>
        <a:xfrm>
          <a:off x="18039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7" name="直線コネクタ 836"/>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75</xdr:row>
      <xdr:rowOff>54627</xdr:rowOff>
    </xdr:from>
    <xdr:ext cx="595419" cy="259045"/>
    <xdr:sp macro="" textlink="">
      <xdr:nvSpPr>
        <xdr:cNvPr id="838" name="テキスト ボックス 837"/>
        <xdr:cNvSpPr txBox="1"/>
      </xdr:nvSpPr>
      <xdr:spPr>
        <a:xfrm>
          <a:off x="17692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9" name="直線コネクタ 838"/>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72</xdr:row>
      <xdr:rowOff>111777</xdr:rowOff>
    </xdr:from>
    <xdr:ext cx="595419" cy="259045"/>
    <xdr:sp macro="" textlink="">
      <xdr:nvSpPr>
        <xdr:cNvPr id="840" name="テキスト ボックス 839"/>
        <xdr:cNvSpPr txBox="1"/>
      </xdr:nvSpPr>
      <xdr:spPr>
        <a:xfrm>
          <a:off x="17692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1" name="直線コネクタ 840"/>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42" name="テキスト ボックス 841"/>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3" name="直線コネクタ 842"/>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4" name="テキスト ボックス 843"/>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5"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79130</xdr:rowOff>
    </xdr:from>
    <xdr:to>
      <xdr:col>116</xdr:col>
      <xdr:colOff>62864</xdr:colOff>
      <xdr:row>78</xdr:row>
      <xdr:rowOff>5288</xdr:rowOff>
    </xdr:to>
    <xdr:cxnSp macro="">
      <xdr:nvCxnSpPr>
        <xdr:cNvPr id="846" name="直線コネクタ 845"/>
        <xdr:cNvCxnSpPr/>
      </xdr:nvCxnSpPr>
      <xdr:spPr>
        <a:xfrm flipV="1">
          <a:off x="22159595" y="12080630"/>
          <a:ext cx="1269" cy="12977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9115</xdr:rowOff>
    </xdr:from>
    <xdr:ext cx="534377" cy="259045"/>
    <xdr:sp macro="" textlink="">
      <xdr:nvSpPr>
        <xdr:cNvPr id="847" name="繰出金最小値テキスト"/>
        <xdr:cNvSpPr txBox="1"/>
      </xdr:nvSpPr>
      <xdr:spPr>
        <a:xfrm>
          <a:off x="22212300" y="13382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5288</xdr:rowOff>
    </xdr:from>
    <xdr:to>
      <xdr:col>116</xdr:col>
      <xdr:colOff>152400</xdr:colOff>
      <xdr:row>78</xdr:row>
      <xdr:rowOff>5288</xdr:rowOff>
    </xdr:to>
    <xdr:cxnSp macro="">
      <xdr:nvCxnSpPr>
        <xdr:cNvPr id="848" name="直線コネクタ 847"/>
        <xdr:cNvCxnSpPr/>
      </xdr:nvCxnSpPr>
      <xdr:spPr>
        <a:xfrm>
          <a:off x="22072600" y="13378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25807</xdr:rowOff>
    </xdr:from>
    <xdr:ext cx="599010" cy="259045"/>
    <xdr:sp macro="" textlink="">
      <xdr:nvSpPr>
        <xdr:cNvPr id="849" name="繰出金最大値テキスト"/>
        <xdr:cNvSpPr txBox="1"/>
      </xdr:nvSpPr>
      <xdr:spPr>
        <a:xfrm>
          <a:off x="22212300" y="11855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79130</xdr:rowOff>
    </xdr:from>
    <xdr:to>
      <xdr:col>116</xdr:col>
      <xdr:colOff>152400</xdr:colOff>
      <xdr:row>70</xdr:row>
      <xdr:rowOff>79130</xdr:rowOff>
    </xdr:to>
    <xdr:cxnSp macro="">
      <xdr:nvCxnSpPr>
        <xdr:cNvPr id="850" name="直線コネクタ 849"/>
        <xdr:cNvCxnSpPr/>
      </xdr:nvCxnSpPr>
      <xdr:spPr>
        <a:xfrm>
          <a:off x="22072600" y="12080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119025</xdr:rowOff>
    </xdr:from>
    <xdr:to>
      <xdr:col>116</xdr:col>
      <xdr:colOff>63500</xdr:colOff>
      <xdr:row>76</xdr:row>
      <xdr:rowOff>5251</xdr:rowOff>
    </xdr:to>
    <xdr:cxnSp macro="">
      <xdr:nvCxnSpPr>
        <xdr:cNvPr id="851" name="直線コネクタ 850"/>
        <xdr:cNvCxnSpPr/>
      </xdr:nvCxnSpPr>
      <xdr:spPr>
        <a:xfrm flipV="1">
          <a:off x="21323300" y="12977775"/>
          <a:ext cx="838200" cy="57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82113</xdr:rowOff>
    </xdr:from>
    <xdr:ext cx="599010" cy="259045"/>
    <xdr:sp macro="" textlink="">
      <xdr:nvSpPr>
        <xdr:cNvPr id="852" name="繰出金平均値テキスト"/>
        <xdr:cNvSpPr txBox="1"/>
      </xdr:nvSpPr>
      <xdr:spPr>
        <a:xfrm>
          <a:off x="22212300" y="129408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103686</xdr:rowOff>
    </xdr:from>
    <xdr:to>
      <xdr:col>116</xdr:col>
      <xdr:colOff>114300</xdr:colOff>
      <xdr:row>76</xdr:row>
      <xdr:rowOff>33837</xdr:rowOff>
    </xdr:to>
    <xdr:sp macro="" textlink="">
      <xdr:nvSpPr>
        <xdr:cNvPr id="853" name="フローチャート: 判断 852"/>
        <xdr:cNvSpPr/>
      </xdr:nvSpPr>
      <xdr:spPr>
        <a:xfrm>
          <a:off x="22110700" y="1296243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5251</xdr:rowOff>
    </xdr:from>
    <xdr:to>
      <xdr:col>111</xdr:col>
      <xdr:colOff>177800</xdr:colOff>
      <xdr:row>76</xdr:row>
      <xdr:rowOff>42765</xdr:rowOff>
    </xdr:to>
    <xdr:cxnSp macro="">
      <xdr:nvCxnSpPr>
        <xdr:cNvPr id="854" name="直線コネクタ 853"/>
        <xdr:cNvCxnSpPr/>
      </xdr:nvCxnSpPr>
      <xdr:spPr>
        <a:xfrm flipV="1">
          <a:off x="20434300" y="13035451"/>
          <a:ext cx="889000" cy="37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121046</xdr:rowOff>
    </xdr:from>
    <xdr:to>
      <xdr:col>112</xdr:col>
      <xdr:colOff>38100</xdr:colOff>
      <xdr:row>76</xdr:row>
      <xdr:rowOff>51197</xdr:rowOff>
    </xdr:to>
    <xdr:sp macro="" textlink="">
      <xdr:nvSpPr>
        <xdr:cNvPr id="855" name="フローチャート: 判断 854"/>
        <xdr:cNvSpPr/>
      </xdr:nvSpPr>
      <xdr:spPr>
        <a:xfrm>
          <a:off x="21272500" y="1297979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74</xdr:row>
      <xdr:rowOff>67723</xdr:rowOff>
    </xdr:from>
    <xdr:ext cx="599010" cy="259045"/>
    <xdr:sp macro="" textlink="">
      <xdr:nvSpPr>
        <xdr:cNvPr id="856" name="テキスト ボックス 855"/>
        <xdr:cNvSpPr txBox="1"/>
      </xdr:nvSpPr>
      <xdr:spPr>
        <a:xfrm>
          <a:off x="21023795" y="12755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42765</xdr:rowOff>
    </xdr:from>
    <xdr:to>
      <xdr:col>107</xdr:col>
      <xdr:colOff>50800</xdr:colOff>
      <xdr:row>76</xdr:row>
      <xdr:rowOff>52612</xdr:rowOff>
    </xdr:to>
    <xdr:cxnSp macro="">
      <xdr:nvCxnSpPr>
        <xdr:cNvPr id="857" name="直線コネクタ 856"/>
        <xdr:cNvCxnSpPr/>
      </xdr:nvCxnSpPr>
      <xdr:spPr>
        <a:xfrm flipV="1">
          <a:off x="19545300" y="13072965"/>
          <a:ext cx="889000" cy="9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101747</xdr:rowOff>
    </xdr:from>
    <xdr:to>
      <xdr:col>107</xdr:col>
      <xdr:colOff>101600</xdr:colOff>
      <xdr:row>76</xdr:row>
      <xdr:rowOff>31897</xdr:rowOff>
    </xdr:to>
    <xdr:sp macro="" textlink="">
      <xdr:nvSpPr>
        <xdr:cNvPr id="858" name="フローチャート: 判断 857"/>
        <xdr:cNvSpPr/>
      </xdr:nvSpPr>
      <xdr:spPr>
        <a:xfrm>
          <a:off x="20383500" y="12960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74</xdr:row>
      <xdr:rowOff>48424</xdr:rowOff>
    </xdr:from>
    <xdr:ext cx="599010" cy="259045"/>
    <xdr:sp macro="" textlink="">
      <xdr:nvSpPr>
        <xdr:cNvPr id="859" name="テキスト ボックス 858"/>
        <xdr:cNvSpPr txBox="1"/>
      </xdr:nvSpPr>
      <xdr:spPr>
        <a:xfrm>
          <a:off x="20134795" y="12735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52612</xdr:rowOff>
    </xdr:from>
    <xdr:to>
      <xdr:col>102</xdr:col>
      <xdr:colOff>114300</xdr:colOff>
      <xdr:row>76</xdr:row>
      <xdr:rowOff>60599</xdr:rowOff>
    </xdr:to>
    <xdr:cxnSp macro="">
      <xdr:nvCxnSpPr>
        <xdr:cNvPr id="860" name="直線コネクタ 859"/>
        <xdr:cNvCxnSpPr/>
      </xdr:nvCxnSpPr>
      <xdr:spPr>
        <a:xfrm flipV="1">
          <a:off x="18656300" y="13082812"/>
          <a:ext cx="889000" cy="7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111810</xdr:rowOff>
    </xdr:from>
    <xdr:to>
      <xdr:col>102</xdr:col>
      <xdr:colOff>165100</xdr:colOff>
      <xdr:row>76</xdr:row>
      <xdr:rowOff>41960</xdr:rowOff>
    </xdr:to>
    <xdr:sp macro="" textlink="">
      <xdr:nvSpPr>
        <xdr:cNvPr id="861" name="フローチャート: 判断 860"/>
        <xdr:cNvSpPr/>
      </xdr:nvSpPr>
      <xdr:spPr>
        <a:xfrm>
          <a:off x="19494500" y="12970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58487</xdr:rowOff>
    </xdr:from>
    <xdr:ext cx="599010" cy="259045"/>
    <xdr:sp macro="" textlink="">
      <xdr:nvSpPr>
        <xdr:cNvPr id="862" name="テキスト ボックス 861"/>
        <xdr:cNvSpPr txBox="1"/>
      </xdr:nvSpPr>
      <xdr:spPr>
        <a:xfrm>
          <a:off x="19245795" y="127457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111837</xdr:rowOff>
    </xdr:from>
    <xdr:to>
      <xdr:col>98</xdr:col>
      <xdr:colOff>38100</xdr:colOff>
      <xdr:row>76</xdr:row>
      <xdr:rowOff>41988</xdr:rowOff>
    </xdr:to>
    <xdr:sp macro="" textlink="">
      <xdr:nvSpPr>
        <xdr:cNvPr id="863" name="フローチャート: 判断 862"/>
        <xdr:cNvSpPr/>
      </xdr:nvSpPr>
      <xdr:spPr>
        <a:xfrm>
          <a:off x="18605500" y="1297058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74</xdr:row>
      <xdr:rowOff>58514</xdr:rowOff>
    </xdr:from>
    <xdr:ext cx="599010" cy="259045"/>
    <xdr:sp macro="" textlink="">
      <xdr:nvSpPr>
        <xdr:cNvPr id="864" name="テキスト ボックス 863"/>
        <xdr:cNvSpPr txBox="1"/>
      </xdr:nvSpPr>
      <xdr:spPr>
        <a:xfrm>
          <a:off x="18356795" y="12745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5" name="テキスト ボックス 864"/>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6" name="テキスト ボックス 865"/>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7" name="テキスト ボックス 866"/>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8" name="テキスト ボックス 867"/>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9" name="テキスト ボックス 868"/>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68225</xdr:rowOff>
    </xdr:from>
    <xdr:to>
      <xdr:col>116</xdr:col>
      <xdr:colOff>114300</xdr:colOff>
      <xdr:row>75</xdr:row>
      <xdr:rowOff>169825</xdr:rowOff>
    </xdr:to>
    <xdr:sp macro="" textlink="">
      <xdr:nvSpPr>
        <xdr:cNvPr id="870" name="楕円 869"/>
        <xdr:cNvSpPr/>
      </xdr:nvSpPr>
      <xdr:spPr>
        <a:xfrm>
          <a:off x="22110700" y="12926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91102</xdr:rowOff>
    </xdr:from>
    <xdr:ext cx="599010" cy="259045"/>
    <xdr:sp macro="" textlink="">
      <xdr:nvSpPr>
        <xdr:cNvPr id="871" name="繰出金該当値テキスト"/>
        <xdr:cNvSpPr txBox="1"/>
      </xdr:nvSpPr>
      <xdr:spPr>
        <a:xfrm>
          <a:off x="22212300" y="12778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125901</xdr:rowOff>
    </xdr:from>
    <xdr:to>
      <xdr:col>112</xdr:col>
      <xdr:colOff>38100</xdr:colOff>
      <xdr:row>76</xdr:row>
      <xdr:rowOff>56051</xdr:rowOff>
    </xdr:to>
    <xdr:sp macro="" textlink="">
      <xdr:nvSpPr>
        <xdr:cNvPr id="872" name="楕円 871"/>
        <xdr:cNvSpPr/>
      </xdr:nvSpPr>
      <xdr:spPr>
        <a:xfrm>
          <a:off x="21272500" y="12984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76</xdr:row>
      <xdr:rowOff>47178</xdr:rowOff>
    </xdr:from>
    <xdr:ext cx="599010" cy="259045"/>
    <xdr:sp macro="" textlink="">
      <xdr:nvSpPr>
        <xdr:cNvPr id="873" name="テキスト ボックス 872"/>
        <xdr:cNvSpPr txBox="1"/>
      </xdr:nvSpPr>
      <xdr:spPr>
        <a:xfrm>
          <a:off x="21023795" y="13077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163415</xdr:rowOff>
    </xdr:from>
    <xdr:to>
      <xdr:col>107</xdr:col>
      <xdr:colOff>101600</xdr:colOff>
      <xdr:row>76</xdr:row>
      <xdr:rowOff>93565</xdr:rowOff>
    </xdr:to>
    <xdr:sp macro="" textlink="">
      <xdr:nvSpPr>
        <xdr:cNvPr id="874" name="楕円 873"/>
        <xdr:cNvSpPr/>
      </xdr:nvSpPr>
      <xdr:spPr>
        <a:xfrm>
          <a:off x="20383500" y="13022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84692</xdr:rowOff>
    </xdr:from>
    <xdr:ext cx="534377" cy="259045"/>
    <xdr:sp macro="" textlink="">
      <xdr:nvSpPr>
        <xdr:cNvPr id="875" name="テキスト ボックス 874"/>
        <xdr:cNvSpPr txBox="1"/>
      </xdr:nvSpPr>
      <xdr:spPr>
        <a:xfrm>
          <a:off x="20167111" y="13114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1812</xdr:rowOff>
    </xdr:from>
    <xdr:to>
      <xdr:col>102</xdr:col>
      <xdr:colOff>165100</xdr:colOff>
      <xdr:row>76</xdr:row>
      <xdr:rowOff>103412</xdr:rowOff>
    </xdr:to>
    <xdr:sp macro="" textlink="">
      <xdr:nvSpPr>
        <xdr:cNvPr id="876" name="楕円 875"/>
        <xdr:cNvSpPr/>
      </xdr:nvSpPr>
      <xdr:spPr>
        <a:xfrm>
          <a:off x="19494500" y="13032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94539</xdr:rowOff>
    </xdr:from>
    <xdr:ext cx="534377" cy="259045"/>
    <xdr:sp macro="" textlink="">
      <xdr:nvSpPr>
        <xdr:cNvPr id="877" name="テキスト ボックス 876"/>
        <xdr:cNvSpPr txBox="1"/>
      </xdr:nvSpPr>
      <xdr:spPr>
        <a:xfrm>
          <a:off x="19278111" y="13124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9799</xdr:rowOff>
    </xdr:from>
    <xdr:to>
      <xdr:col>98</xdr:col>
      <xdr:colOff>38100</xdr:colOff>
      <xdr:row>76</xdr:row>
      <xdr:rowOff>111399</xdr:rowOff>
    </xdr:to>
    <xdr:sp macro="" textlink="">
      <xdr:nvSpPr>
        <xdr:cNvPr id="878" name="楕円 877"/>
        <xdr:cNvSpPr/>
      </xdr:nvSpPr>
      <xdr:spPr>
        <a:xfrm>
          <a:off x="18605500" y="13039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102526</xdr:rowOff>
    </xdr:from>
    <xdr:ext cx="534377" cy="259045"/>
    <xdr:sp macro="" textlink="">
      <xdr:nvSpPr>
        <xdr:cNvPr id="879" name="テキスト ボックス 878"/>
        <xdr:cNvSpPr txBox="1"/>
      </xdr:nvSpPr>
      <xdr:spPr>
        <a:xfrm>
          <a:off x="18389111" y="13132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0" name="正方形/長方形 879"/>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1" name="正方形/長方形 880"/>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2" name="正方形/長方形 881"/>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3" name="正方形/長方形 882"/>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4" name="正方形/長方形 883"/>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5" name="正方形/長方形 884"/>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6" name="正方形/長方形 885"/>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7" name="正方形/長方形 886"/>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8" name="テキスト ボックス 887"/>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9" name="直線コネクタ 888"/>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0" name="直線コネクタ 889"/>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1" name="テキスト ボックス 890"/>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2" name="直線コネクタ 891"/>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3" name="テキスト ボックス 892"/>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4"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5" name="直線コネクタ 894"/>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6"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7" name="直線コネクタ 896"/>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8"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9" name="直線コネクタ 898"/>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0" name="直線コネクタ 899"/>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1"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2" name="フローチャート: 判断 901"/>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3" name="直線コネクタ 902"/>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4" name="フローチャート: 判断 903"/>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5" name="テキスト ボックス 904"/>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6" name="直線コネクタ 905"/>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7" name="フローチャート: 判断 906"/>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8" name="テキスト ボックス 907"/>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9" name="直線コネクタ 908"/>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0" name="フローチャート: 判断 909"/>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1" name="テキスト ボックス 910"/>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2" name="フローチャート: 判断 911"/>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3" name="テキスト ボックス 912"/>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4" name="テキスト ボックス 913"/>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5" name="テキスト ボックス 914"/>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6" name="テキスト ボックス 915"/>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7" name="テキスト ボックス 916"/>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8" name="テキスト ボックス 917"/>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9" name="楕円 918"/>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0"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1" name="楕円 920"/>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2" name="テキスト ボックス 921"/>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3" name="楕円 922"/>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4" name="テキスト ボックス 923"/>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5" name="楕円 924"/>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6" name="テキスト ボックス 925"/>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7" name="楕円 926"/>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8" name="テキスト ボックス 927"/>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9" name="正方形/長方形 928"/>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0" name="正方形/長方形 929"/>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1" name="テキスト ボックス 930"/>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latin typeface="ＭＳ 明朝" panose="02020609040205080304" pitchFamily="17" charset="-128"/>
              <a:ea typeface="ＭＳ 明朝" panose="02020609040205080304" pitchFamily="17" charset="-128"/>
            </a:rPr>
            <a:t>　維持補修費は前年と比べ同程度で推移しているが、類似団体平均と比べて高い水準にある。</a:t>
          </a:r>
          <a:endParaRPr kumimoji="1" lang="en-US" altLang="ja-JP" sz="1400">
            <a:latin typeface="ＭＳ 明朝" panose="02020609040205080304" pitchFamily="17" charset="-128"/>
            <a:ea typeface="ＭＳ 明朝" panose="02020609040205080304" pitchFamily="17" charset="-128"/>
          </a:endParaRPr>
        </a:p>
        <a:p>
          <a:r>
            <a:rPr kumimoji="1" lang="ja-JP" altLang="en-US" sz="1400">
              <a:latin typeface="ＭＳ 明朝" panose="02020609040205080304" pitchFamily="17" charset="-128"/>
              <a:ea typeface="ＭＳ 明朝" panose="02020609040205080304" pitchFamily="17" charset="-128"/>
            </a:rPr>
            <a:t>　今後は公共施設等総合管理計画に基づき、維持補修費の削減に努める。</a:t>
          </a:r>
          <a:endParaRPr kumimoji="1" lang="en-US" altLang="ja-JP" sz="1400">
            <a:latin typeface="ＭＳ 明朝" panose="02020609040205080304" pitchFamily="17" charset="-128"/>
            <a:ea typeface="ＭＳ 明朝" panose="02020609040205080304" pitchFamily="17"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北海道上ノ国町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4,362
4,325
547.72
6,353,601
6,248,319
97,518
3,354,981
8,582,515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139700</xdr:rowOff>
    </xdr:from>
    <xdr:to>
      <xdr:col>28</xdr:col>
      <xdr:colOff>114300</xdr:colOff>
      <xdr:row>39</xdr:row>
      <xdr:rowOff>139700</xdr:rowOff>
    </xdr:to>
    <xdr:cxnSp macro="">
      <xdr:nvCxnSpPr>
        <xdr:cNvPr id="42" name="直線コネクタ 41"/>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168927</xdr:rowOff>
    </xdr:from>
    <xdr:ext cx="248786" cy="259045"/>
    <xdr:sp macro="" textlink="">
      <xdr:nvSpPr>
        <xdr:cNvPr id="43" name="テキスト ボックス 42"/>
        <xdr:cNvSpPr txBox="1"/>
      </xdr:nvSpPr>
      <xdr:spPr>
        <a:xfrm>
          <a:off x="513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4" name="直線コネクタ 43"/>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54627</xdr:rowOff>
    </xdr:from>
    <xdr:ext cx="531299" cy="259045"/>
    <xdr:sp macro="" textlink="">
      <xdr:nvSpPr>
        <xdr:cNvPr id="45" name="テキスト ボックス 44"/>
        <xdr:cNvSpPr txBox="1"/>
      </xdr:nvSpPr>
      <xdr:spPr>
        <a:xfrm>
          <a:off x="230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6" name="直線コネクタ 45"/>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111777</xdr:rowOff>
    </xdr:from>
    <xdr:ext cx="531299" cy="259045"/>
    <xdr:sp macro="" textlink="">
      <xdr:nvSpPr>
        <xdr:cNvPr id="47" name="テキスト ボックス 46"/>
        <xdr:cNvSpPr txBox="1"/>
      </xdr:nvSpPr>
      <xdr:spPr>
        <a:xfrm>
          <a:off x="230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8" name="直線コネクタ 47"/>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9" name="テキスト ボックス 48"/>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0" name="直線コネクタ 49"/>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54627</xdr:rowOff>
    </xdr:from>
    <xdr:ext cx="531299" cy="259045"/>
    <xdr:sp macro="" textlink="">
      <xdr:nvSpPr>
        <xdr:cNvPr id="51" name="テキスト ボックス 50"/>
        <xdr:cNvSpPr txBox="1"/>
      </xdr:nvSpPr>
      <xdr:spPr>
        <a:xfrm>
          <a:off x="230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2" name="直線コネクタ 51"/>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30</xdr:row>
      <xdr:rowOff>111777</xdr:rowOff>
    </xdr:from>
    <xdr:ext cx="531299" cy="259045"/>
    <xdr:sp macro="" textlink="">
      <xdr:nvSpPr>
        <xdr:cNvPr id="53" name="テキスト ボックス 52"/>
        <xdr:cNvSpPr txBox="1"/>
      </xdr:nvSpPr>
      <xdr:spPr>
        <a:xfrm>
          <a:off x="230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4" name="直線コネクタ 53"/>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28</xdr:row>
      <xdr:rowOff>168927</xdr:rowOff>
    </xdr:from>
    <xdr:ext cx="531299" cy="259045"/>
    <xdr:sp macro="" textlink="">
      <xdr:nvSpPr>
        <xdr:cNvPr id="55" name="テキスト ボックス 54"/>
        <xdr:cNvSpPr txBox="1"/>
      </xdr:nvSpPr>
      <xdr:spPr>
        <a:xfrm>
          <a:off x="230701" y="496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6" name="直線コネクタ 55"/>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7" name="テキスト ボックス 56"/>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8"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164589</xdr:rowOff>
    </xdr:from>
    <xdr:to>
      <xdr:col>24</xdr:col>
      <xdr:colOff>62865</xdr:colOff>
      <xdr:row>38</xdr:row>
      <xdr:rowOff>118069</xdr:rowOff>
    </xdr:to>
    <xdr:cxnSp macro="">
      <xdr:nvCxnSpPr>
        <xdr:cNvPr id="59" name="直線コネクタ 58"/>
        <xdr:cNvCxnSpPr/>
      </xdr:nvCxnSpPr>
      <xdr:spPr>
        <a:xfrm flipV="1">
          <a:off x="4633595" y="5308089"/>
          <a:ext cx="1270" cy="1325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121896</xdr:rowOff>
    </xdr:from>
    <xdr:ext cx="469744" cy="259045"/>
    <xdr:sp macro="" textlink="">
      <xdr:nvSpPr>
        <xdr:cNvPr id="60" name="議会費最小値テキスト"/>
        <xdr:cNvSpPr txBox="1"/>
      </xdr:nvSpPr>
      <xdr:spPr>
        <a:xfrm>
          <a:off x="4686300" y="6636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118069</xdr:rowOff>
    </xdr:from>
    <xdr:to>
      <xdr:col>24</xdr:col>
      <xdr:colOff>152400</xdr:colOff>
      <xdr:row>38</xdr:row>
      <xdr:rowOff>118069</xdr:rowOff>
    </xdr:to>
    <xdr:cxnSp macro="">
      <xdr:nvCxnSpPr>
        <xdr:cNvPr id="61" name="直線コネクタ 60"/>
        <xdr:cNvCxnSpPr/>
      </xdr:nvCxnSpPr>
      <xdr:spPr>
        <a:xfrm>
          <a:off x="4546600" y="6633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111266</xdr:rowOff>
    </xdr:from>
    <xdr:ext cx="534377" cy="259045"/>
    <xdr:sp macro="" textlink="">
      <xdr:nvSpPr>
        <xdr:cNvPr id="62" name="議会費最大値テキスト"/>
        <xdr:cNvSpPr txBox="1"/>
      </xdr:nvSpPr>
      <xdr:spPr>
        <a:xfrm>
          <a:off x="4686300" y="5083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53,129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164589</xdr:rowOff>
    </xdr:from>
    <xdr:to>
      <xdr:col>24</xdr:col>
      <xdr:colOff>152400</xdr:colOff>
      <xdr:row>30</xdr:row>
      <xdr:rowOff>164589</xdr:rowOff>
    </xdr:to>
    <xdr:cxnSp macro="">
      <xdr:nvCxnSpPr>
        <xdr:cNvPr id="63" name="直線コネクタ 62"/>
        <xdr:cNvCxnSpPr/>
      </xdr:nvCxnSpPr>
      <xdr:spPr>
        <a:xfrm>
          <a:off x="4546600" y="5308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128527</xdr:rowOff>
    </xdr:from>
    <xdr:to>
      <xdr:col>24</xdr:col>
      <xdr:colOff>63500</xdr:colOff>
      <xdr:row>37</xdr:row>
      <xdr:rowOff>145301</xdr:rowOff>
    </xdr:to>
    <xdr:cxnSp macro="">
      <xdr:nvCxnSpPr>
        <xdr:cNvPr id="64" name="直線コネクタ 63"/>
        <xdr:cNvCxnSpPr/>
      </xdr:nvCxnSpPr>
      <xdr:spPr>
        <a:xfrm flipV="1">
          <a:off x="3797300" y="6472177"/>
          <a:ext cx="838200" cy="16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5849</xdr:rowOff>
    </xdr:from>
    <xdr:ext cx="534377" cy="259045"/>
    <xdr:sp macro="" textlink="">
      <xdr:nvSpPr>
        <xdr:cNvPr id="65" name="議会費平均値テキスト"/>
        <xdr:cNvSpPr txBox="1"/>
      </xdr:nvSpPr>
      <xdr:spPr>
        <a:xfrm>
          <a:off x="4686300" y="61780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154422</xdr:rowOff>
    </xdr:from>
    <xdr:to>
      <xdr:col>24</xdr:col>
      <xdr:colOff>114300</xdr:colOff>
      <xdr:row>37</xdr:row>
      <xdr:rowOff>84572</xdr:rowOff>
    </xdr:to>
    <xdr:sp macro="" textlink="">
      <xdr:nvSpPr>
        <xdr:cNvPr id="66" name="フローチャート: 判断 65"/>
        <xdr:cNvSpPr/>
      </xdr:nvSpPr>
      <xdr:spPr>
        <a:xfrm>
          <a:off x="4584700" y="6326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145301</xdr:rowOff>
    </xdr:from>
    <xdr:to>
      <xdr:col>19</xdr:col>
      <xdr:colOff>177800</xdr:colOff>
      <xdr:row>37</xdr:row>
      <xdr:rowOff>154331</xdr:rowOff>
    </xdr:to>
    <xdr:cxnSp macro="">
      <xdr:nvCxnSpPr>
        <xdr:cNvPr id="67" name="直線コネクタ 66"/>
        <xdr:cNvCxnSpPr/>
      </xdr:nvCxnSpPr>
      <xdr:spPr>
        <a:xfrm flipV="1">
          <a:off x="2908300" y="6488951"/>
          <a:ext cx="889000" cy="9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3661</xdr:rowOff>
    </xdr:from>
    <xdr:to>
      <xdr:col>20</xdr:col>
      <xdr:colOff>38100</xdr:colOff>
      <xdr:row>37</xdr:row>
      <xdr:rowOff>105261</xdr:rowOff>
    </xdr:to>
    <xdr:sp macro="" textlink="">
      <xdr:nvSpPr>
        <xdr:cNvPr id="68" name="フローチャート: 判断 67"/>
        <xdr:cNvSpPr/>
      </xdr:nvSpPr>
      <xdr:spPr>
        <a:xfrm>
          <a:off x="3746500" y="6347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121788</xdr:rowOff>
    </xdr:from>
    <xdr:ext cx="534377" cy="259045"/>
    <xdr:sp macro="" textlink="">
      <xdr:nvSpPr>
        <xdr:cNvPr id="69" name="テキスト ボックス 68"/>
        <xdr:cNvSpPr txBox="1"/>
      </xdr:nvSpPr>
      <xdr:spPr>
        <a:xfrm>
          <a:off x="3530111" y="6122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154331</xdr:rowOff>
    </xdr:from>
    <xdr:to>
      <xdr:col>15</xdr:col>
      <xdr:colOff>50800</xdr:colOff>
      <xdr:row>37</xdr:row>
      <xdr:rowOff>166960</xdr:rowOff>
    </xdr:to>
    <xdr:cxnSp macro="">
      <xdr:nvCxnSpPr>
        <xdr:cNvPr id="70" name="直線コネクタ 69"/>
        <xdr:cNvCxnSpPr/>
      </xdr:nvCxnSpPr>
      <xdr:spPr>
        <a:xfrm flipV="1">
          <a:off x="2019300" y="6497981"/>
          <a:ext cx="889000" cy="12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134363</xdr:rowOff>
    </xdr:from>
    <xdr:to>
      <xdr:col>15</xdr:col>
      <xdr:colOff>101600</xdr:colOff>
      <xdr:row>37</xdr:row>
      <xdr:rowOff>64513</xdr:rowOff>
    </xdr:to>
    <xdr:sp macro="" textlink="">
      <xdr:nvSpPr>
        <xdr:cNvPr id="71" name="フローチャート: 判断 70"/>
        <xdr:cNvSpPr/>
      </xdr:nvSpPr>
      <xdr:spPr>
        <a:xfrm>
          <a:off x="2857500" y="630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81040</xdr:rowOff>
    </xdr:from>
    <xdr:ext cx="534377" cy="259045"/>
    <xdr:sp macro="" textlink="">
      <xdr:nvSpPr>
        <xdr:cNvPr id="72" name="テキスト ボックス 71"/>
        <xdr:cNvSpPr txBox="1"/>
      </xdr:nvSpPr>
      <xdr:spPr>
        <a:xfrm>
          <a:off x="2641111" y="608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166960</xdr:rowOff>
    </xdr:from>
    <xdr:to>
      <xdr:col>10</xdr:col>
      <xdr:colOff>114300</xdr:colOff>
      <xdr:row>38</xdr:row>
      <xdr:rowOff>9341</xdr:rowOff>
    </xdr:to>
    <xdr:cxnSp macro="">
      <xdr:nvCxnSpPr>
        <xdr:cNvPr id="73" name="直線コネクタ 72"/>
        <xdr:cNvCxnSpPr/>
      </xdr:nvCxnSpPr>
      <xdr:spPr>
        <a:xfrm flipV="1">
          <a:off x="1130300" y="6510610"/>
          <a:ext cx="889000" cy="13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117875</xdr:rowOff>
    </xdr:from>
    <xdr:to>
      <xdr:col>10</xdr:col>
      <xdr:colOff>165100</xdr:colOff>
      <xdr:row>37</xdr:row>
      <xdr:rowOff>48025</xdr:rowOff>
    </xdr:to>
    <xdr:sp macro="" textlink="">
      <xdr:nvSpPr>
        <xdr:cNvPr id="74" name="フローチャート: 判断 73"/>
        <xdr:cNvSpPr/>
      </xdr:nvSpPr>
      <xdr:spPr>
        <a:xfrm>
          <a:off x="1968500" y="629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64552</xdr:rowOff>
    </xdr:from>
    <xdr:ext cx="534377" cy="259045"/>
    <xdr:sp macro="" textlink="">
      <xdr:nvSpPr>
        <xdr:cNvPr id="75" name="テキスト ボックス 74"/>
        <xdr:cNvSpPr txBox="1"/>
      </xdr:nvSpPr>
      <xdr:spPr>
        <a:xfrm>
          <a:off x="1752111" y="6065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125962</xdr:rowOff>
    </xdr:from>
    <xdr:to>
      <xdr:col>6</xdr:col>
      <xdr:colOff>38100</xdr:colOff>
      <xdr:row>37</xdr:row>
      <xdr:rowOff>56112</xdr:rowOff>
    </xdr:to>
    <xdr:sp macro="" textlink="">
      <xdr:nvSpPr>
        <xdr:cNvPr id="76" name="フローチャート: 判断 75"/>
        <xdr:cNvSpPr/>
      </xdr:nvSpPr>
      <xdr:spPr>
        <a:xfrm>
          <a:off x="1079500" y="6298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72639</xdr:rowOff>
    </xdr:from>
    <xdr:ext cx="534377" cy="259045"/>
    <xdr:sp macro="" textlink="">
      <xdr:nvSpPr>
        <xdr:cNvPr id="77" name="テキスト ボックス 76"/>
        <xdr:cNvSpPr txBox="1"/>
      </xdr:nvSpPr>
      <xdr:spPr>
        <a:xfrm>
          <a:off x="863111" y="6073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8" name="テキスト ボックス 77"/>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9" name="テキスト ボックス 78"/>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0" name="テキスト ボックス 79"/>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1" name="テキスト ボックス 80"/>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2" name="テキスト ボックス 81"/>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77727</xdr:rowOff>
    </xdr:from>
    <xdr:to>
      <xdr:col>24</xdr:col>
      <xdr:colOff>114300</xdr:colOff>
      <xdr:row>38</xdr:row>
      <xdr:rowOff>7877</xdr:rowOff>
    </xdr:to>
    <xdr:sp macro="" textlink="">
      <xdr:nvSpPr>
        <xdr:cNvPr id="83" name="楕円 82"/>
        <xdr:cNvSpPr/>
      </xdr:nvSpPr>
      <xdr:spPr>
        <a:xfrm>
          <a:off x="4584700" y="6421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56154</xdr:rowOff>
    </xdr:from>
    <xdr:ext cx="534377" cy="259045"/>
    <xdr:sp macro="" textlink="">
      <xdr:nvSpPr>
        <xdr:cNvPr id="84" name="議会費該当値テキスト"/>
        <xdr:cNvSpPr txBox="1"/>
      </xdr:nvSpPr>
      <xdr:spPr>
        <a:xfrm>
          <a:off x="4686300" y="6399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94501</xdr:rowOff>
    </xdr:from>
    <xdr:to>
      <xdr:col>20</xdr:col>
      <xdr:colOff>38100</xdr:colOff>
      <xdr:row>38</xdr:row>
      <xdr:rowOff>24651</xdr:rowOff>
    </xdr:to>
    <xdr:sp macro="" textlink="">
      <xdr:nvSpPr>
        <xdr:cNvPr id="85" name="楕円 84"/>
        <xdr:cNvSpPr/>
      </xdr:nvSpPr>
      <xdr:spPr>
        <a:xfrm>
          <a:off x="3746500" y="6438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15777</xdr:rowOff>
    </xdr:from>
    <xdr:ext cx="534377" cy="259045"/>
    <xdr:sp macro="" textlink="">
      <xdr:nvSpPr>
        <xdr:cNvPr id="86" name="テキスト ボックス 85"/>
        <xdr:cNvSpPr txBox="1"/>
      </xdr:nvSpPr>
      <xdr:spPr>
        <a:xfrm>
          <a:off x="3530111" y="6530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103531</xdr:rowOff>
    </xdr:from>
    <xdr:to>
      <xdr:col>15</xdr:col>
      <xdr:colOff>101600</xdr:colOff>
      <xdr:row>38</xdr:row>
      <xdr:rowOff>33680</xdr:rowOff>
    </xdr:to>
    <xdr:sp macro="" textlink="">
      <xdr:nvSpPr>
        <xdr:cNvPr id="87" name="楕円 86"/>
        <xdr:cNvSpPr/>
      </xdr:nvSpPr>
      <xdr:spPr>
        <a:xfrm>
          <a:off x="2857500" y="644718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24807</xdr:rowOff>
    </xdr:from>
    <xdr:ext cx="534377" cy="259045"/>
    <xdr:sp macro="" textlink="">
      <xdr:nvSpPr>
        <xdr:cNvPr id="88" name="テキスト ボックス 87"/>
        <xdr:cNvSpPr txBox="1"/>
      </xdr:nvSpPr>
      <xdr:spPr>
        <a:xfrm>
          <a:off x="2641111" y="6539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116161</xdr:rowOff>
    </xdr:from>
    <xdr:to>
      <xdr:col>10</xdr:col>
      <xdr:colOff>165100</xdr:colOff>
      <xdr:row>38</xdr:row>
      <xdr:rowOff>46310</xdr:rowOff>
    </xdr:to>
    <xdr:sp macro="" textlink="">
      <xdr:nvSpPr>
        <xdr:cNvPr id="89" name="楕円 88"/>
        <xdr:cNvSpPr/>
      </xdr:nvSpPr>
      <xdr:spPr>
        <a:xfrm>
          <a:off x="1968500" y="645981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37437</xdr:rowOff>
    </xdr:from>
    <xdr:ext cx="534377" cy="259045"/>
    <xdr:sp macro="" textlink="">
      <xdr:nvSpPr>
        <xdr:cNvPr id="90" name="テキスト ボックス 89"/>
        <xdr:cNvSpPr txBox="1"/>
      </xdr:nvSpPr>
      <xdr:spPr>
        <a:xfrm>
          <a:off x="1752111" y="6552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129991</xdr:rowOff>
    </xdr:from>
    <xdr:to>
      <xdr:col>6</xdr:col>
      <xdr:colOff>38100</xdr:colOff>
      <xdr:row>38</xdr:row>
      <xdr:rowOff>60141</xdr:rowOff>
    </xdr:to>
    <xdr:sp macro="" textlink="">
      <xdr:nvSpPr>
        <xdr:cNvPr id="91" name="楕円 90"/>
        <xdr:cNvSpPr/>
      </xdr:nvSpPr>
      <xdr:spPr>
        <a:xfrm>
          <a:off x="1079500" y="6473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51268</xdr:rowOff>
    </xdr:from>
    <xdr:ext cx="534377" cy="259045"/>
    <xdr:sp macro="" textlink="">
      <xdr:nvSpPr>
        <xdr:cNvPr id="92" name="テキスト ボックス 91"/>
        <xdr:cNvSpPr txBox="1"/>
      </xdr:nvSpPr>
      <xdr:spPr>
        <a:xfrm>
          <a:off x="863111" y="6566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3" name="正方形/長方形 92"/>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4" name="正方形/長方形 93"/>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5" name="正方形/長方形 94"/>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6" name="正方形/長方形 95"/>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7" name="正方形/長方形 96"/>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8" name="正方形/長方形 97"/>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9" name="正方形/長方形 98"/>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0" name="正方形/長方形 99"/>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1" name="テキスト ボックス 100"/>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2" name="直線コネクタ 101"/>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3" name="直線コネクタ 102"/>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4" name="テキスト ボックス 103"/>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6" name="テキスト ボックス 105"/>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8" name="テキスト ボックス 107"/>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21970</xdr:rowOff>
    </xdr:from>
    <xdr:ext cx="685572" cy="259045"/>
    <xdr:sp macro="" textlink="">
      <xdr:nvSpPr>
        <xdr:cNvPr id="112" name="テキスト ボックス 111"/>
        <xdr:cNvSpPr txBox="1"/>
      </xdr:nvSpPr>
      <xdr:spPr>
        <a:xfrm>
          <a:off x="76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4" name="テキスト ボックス 113"/>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6" name="テキスト ボックス 115"/>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115432</xdr:rowOff>
    </xdr:from>
    <xdr:to>
      <xdr:col>24</xdr:col>
      <xdr:colOff>62865</xdr:colOff>
      <xdr:row>58</xdr:row>
      <xdr:rowOff>107022</xdr:rowOff>
    </xdr:to>
    <xdr:cxnSp macro="">
      <xdr:nvCxnSpPr>
        <xdr:cNvPr id="118" name="直線コネクタ 117"/>
        <xdr:cNvCxnSpPr/>
      </xdr:nvCxnSpPr>
      <xdr:spPr>
        <a:xfrm flipV="1">
          <a:off x="4633595" y="8687932"/>
          <a:ext cx="1270" cy="13631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110849</xdr:rowOff>
    </xdr:from>
    <xdr:ext cx="599010" cy="259045"/>
    <xdr:sp macro="" textlink="">
      <xdr:nvSpPr>
        <xdr:cNvPr id="119" name="総務費最小値テキスト"/>
        <xdr:cNvSpPr txBox="1"/>
      </xdr:nvSpPr>
      <xdr:spPr>
        <a:xfrm>
          <a:off x="4686300" y="10054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107022</xdr:rowOff>
    </xdr:from>
    <xdr:to>
      <xdr:col>24</xdr:col>
      <xdr:colOff>152400</xdr:colOff>
      <xdr:row>58</xdr:row>
      <xdr:rowOff>107022</xdr:rowOff>
    </xdr:to>
    <xdr:cxnSp macro="">
      <xdr:nvCxnSpPr>
        <xdr:cNvPr id="120" name="直線コネクタ 119"/>
        <xdr:cNvCxnSpPr/>
      </xdr:nvCxnSpPr>
      <xdr:spPr>
        <a:xfrm>
          <a:off x="4546600" y="100511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62109</xdr:rowOff>
    </xdr:from>
    <xdr:ext cx="690189" cy="259045"/>
    <xdr:sp macro="" textlink="">
      <xdr:nvSpPr>
        <xdr:cNvPr id="121" name="総務費最大値テキスト"/>
        <xdr:cNvSpPr txBox="1"/>
      </xdr:nvSpPr>
      <xdr:spPr>
        <a:xfrm>
          <a:off x="4686300" y="846315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1,402,293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115432</xdr:rowOff>
    </xdr:from>
    <xdr:to>
      <xdr:col>24</xdr:col>
      <xdr:colOff>152400</xdr:colOff>
      <xdr:row>50</xdr:row>
      <xdr:rowOff>115432</xdr:rowOff>
    </xdr:to>
    <xdr:cxnSp macro="">
      <xdr:nvCxnSpPr>
        <xdr:cNvPr id="122" name="直線コネクタ 121"/>
        <xdr:cNvCxnSpPr/>
      </xdr:nvCxnSpPr>
      <xdr:spPr>
        <a:xfrm>
          <a:off x="4546600" y="8687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43700</xdr:rowOff>
    </xdr:from>
    <xdr:to>
      <xdr:col>24</xdr:col>
      <xdr:colOff>63500</xdr:colOff>
      <xdr:row>57</xdr:row>
      <xdr:rowOff>102423</xdr:rowOff>
    </xdr:to>
    <xdr:cxnSp macro="">
      <xdr:nvCxnSpPr>
        <xdr:cNvPr id="123" name="直線コネクタ 122"/>
        <xdr:cNvCxnSpPr/>
      </xdr:nvCxnSpPr>
      <xdr:spPr>
        <a:xfrm>
          <a:off x="3797300" y="9816350"/>
          <a:ext cx="838200" cy="58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150144</xdr:rowOff>
    </xdr:from>
    <xdr:ext cx="599010" cy="259045"/>
    <xdr:sp macro="" textlink="">
      <xdr:nvSpPr>
        <xdr:cNvPr id="124" name="総務費平均値テキスト"/>
        <xdr:cNvSpPr txBox="1"/>
      </xdr:nvSpPr>
      <xdr:spPr>
        <a:xfrm>
          <a:off x="4686300" y="957989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127267</xdr:rowOff>
    </xdr:from>
    <xdr:to>
      <xdr:col>24</xdr:col>
      <xdr:colOff>114300</xdr:colOff>
      <xdr:row>57</xdr:row>
      <xdr:rowOff>57417</xdr:rowOff>
    </xdr:to>
    <xdr:sp macro="" textlink="">
      <xdr:nvSpPr>
        <xdr:cNvPr id="125" name="フローチャート: 判断 124"/>
        <xdr:cNvSpPr/>
      </xdr:nvSpPr>
      <xdr:spPr>
        <a:xfrm>
          <a:off x="4584700" y="9728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43700</xdr:rowOff>
    </xdr:from>
    <xdr:to>
      <xdr:col>19</xdr:col>
      <xdr:colOff>177800</xdr:colOff>
      <xdr:row>57</xdr:row>
      <xdr:rowOff>53470</xdr:rowOff>
    </xdr:to>
    <xdr:cxnSp macro="">
      <xdr:nvCxnSpPr>
        <xdr:cNvPr id="126" name="直線コネクタ 125"/>
        <xdr:cNvCxnSpPr/>
      </xdr:nvCxnSpPr>
      <xdr:spPr>
        <a:xfrm flipV="1">
          <a:off x="2908300" y="9816350"/>
          <a:ext cx="889000" cy="9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104867</xdr:rowOff>
    </xdr:from>
    <xdr:to>
      <xdr:col>20</xdr:col>
      <xdr:colOff>38100</xdr:colOff>
      <xdr:row>57</xdr:row>
      <xdr:rowOff>35017</xdr:rowOff>
    </xdr:to>
    <xdr:sp macro="" textlink="">
      <xdr:nvSpPr>
        <xdr:cNvPr id="127" name="フローチャート: 判断 126"/>
        <xdr:cNvSpPr/>
      </xdr:nvSpPr>
      <xdr:spPr>
        <a:xfrm>
          <a:off x="3746500" y="9706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51544</xdr:rowOff>
    </xdr:from>
    <xdr:ext cx="599010" cy="259045"/>
    <xdr:sp macro="" textlink="">
      <xdr:nvSpPr>
        <xdr:cNvPr id="128" name="テキスト ボックス 127"/>
        <xdr:cNvSpPr txBox="1"/>
      </xdr:nvSpPr>
      <xdr:spPr>
        <a:xfrm>
          <a:off x="3497795" y="94812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53470</xdr:rowOff>
    </xdr:from>
    <xdr:to>
      <xdr:col>15</xdr:col>
      <xdr:colOff>50800</xdr:colOff>
      <xdr:row>57</xdr:row>
      <xdr:rowOff>130425</xdr:rowOff>
    </xdr:to>
    <xdr:cxnSp macro="">
      <xdr:nvCxnSpPr>
        <xdr:cNvPr id="129" name="直線コネクタ 128"/>
        <xdr:cNvCxnSpPr/>
      </xdr:nvCxnSpPr>
      <xdr:spPr>
        <a:xfrm flipV="1">
          <a:off x="2019300" y="9826120"/>
          <a:ext cx="889000" cy="76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101462</xdr:rowOff>
    </xdr:from>
    <xdr:to>
      <xdr:col>15</xdr:col>
      <xdr:colOff>101600</xdr:colOff>
      <xdr:row>57</xdr:row>
      <xdr:rowOff>31612</xdr:rowOff>
    </xdr:to>
    <xdr:sp macro="" textlink="">
      <xdr:nvSpPr>
        <xdr:cNvPr id="130" name="フローチャート: 判断 129"/>
        <xdr:cNvSpPr/>
      </xdr:nvSpPr>
      <xdr:spPr>
        <a:xfrm>
          <a:off x="2857500" y="9702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48139</xdr:rowOff>
    </xdr:from>
    <xdr:ext cx="599010" cy="259045"/>
    <xdr:sp macro="" textlink="">
      <xdr:nvSpPr>
        <xdr:cNvPr id="131" name="テキスト ボックス 130"/>
        <xdr:cNvSpPr txBox="1"/>
      </xdr:nvSpPr>
      <xdr:spPr>
        <a:xfrm>
          <a:off x="2608795" y="94778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130425</xdr:rowOff>
    </xdr:from>
    <xdr:to>
      <xdr:col>10</xdr:col>
      <xdr:colOff>114300</xdr:colOff>
      <xdr:row>57</xdr:row>
      <xdr:rowOff>131586</xdr:rowOff>
    </xdr:to>
    <xdr:cxnSp macro="">
      <xdr:nvCxnSpPr>
        <xdr:cNvPr id="132" name="直線コネクタ 131"/>
        <xdr:cNvCxnSpPr/>
      </xdr:nvCxnSpPr>
      <xdr:spPr>
        <a:xfrm flipV="1">
          <a:off x="1130300" y="9903075"/>
          <a:ext cx="889000" cy="1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126147</xdr:rowOff>
    </xdr:from>
    <xdr:to>
      <xdr:col>10</xdr:col>
      <xdr:colOff>165100</xdr:colOff>
      <xdr:row>58</xdr:row>
      <xdr:rowOff>56297</xdr:rowOff>
    </xdr:to>
    <xdr:sp macro="" textlink="">
      <xdr:nvSpPr>
        <xdr:cNvPr id="133" name="フローチャート: 判断 132"/>
        <xdr:cNvSpPr/>
      </xdr:nvSpPr>
      <xdr:spPr>
        <a:xfrm>
          <a:off x="1968500" y="9898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47424</xdr:rowOff>
    </xdr:from>
    <xdr:ext cx="599010" cy="259045"/>
    <xdr:sp macro="" textlink="">
      <xdr:nvSpPr>
        <xdr:cNvPr id="134" name="テキスト ボックス 133"/>
        <xdr:cNvSpPr txBox="1"/>
      </xdr:nvSpPr>
      <xdr:spPr>
        <a:xfrm>
          <a:off x="1719795" y="9991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73355</xdr:rowOff>
    </xdr:from>
    <xdr:to>
      <xdr:col>6</xdr:col>
      <xdr:colOff>38100</xdr:colOff>
      <xdr:row>58</xdr:row>
      <xdr:rowOff>3505</xdr:rowOff>
    </xdr:to>
    <xdr:sp macro="" textlink="">
      <xdr:nvSpPr>
        <xdr:cNvPr id="135" name="フローチャート: 判断 134"/>
        <xdr:cNvSpPr/>
      </xdr:nvSpPr>
      <xdr:spPr>
        <a:xfrm>
          <a:off x="1079500" y="9846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20032</xdr:rowOff>
    </xdr:from>
    <xdr:ext cx="599010" cy="259045"/>
    <xdr:sp macro="" textlink="">
      <xdr:nvSpPr>
        <xdr:cNvPr id="136" name="テキスト ボックス 135"/>
        <xdr:cNvSpPr txBox="1"/>
      </xdr:nvSpPr>
      <xdr:spPr>
        <a:xfrm>
          <a:off x="830795" y="9621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51623</xdr:rowOff>
    </xdr:from>
    <xdr:to>
      <xdr:col>24</xdr:col>
      <xdr:colOff>114300</xdr:colOff>
      <xdr:row>57</xdr:row>
      <xdr:rowOff>153223</xdr:rowOff>
    </xdr:to>
    <xdr:sp macro="" textlink="">
      <xdr:nvSpPr>
        <xdr:cNvPr id="142" name="楕円 141"/>
        <xdr:cNvSpPr/>
      </xdr:nvSpPr>
      <xdr:spPr>
        <a:xfrm>
          <a:off x="4584700" y="9824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30050</xdr:rowOff>
    </xdr:from>
    <xdr:ext cx="599010" cy="259045"/>
    <xdr:sp macro="" textlink="">
      <xdr:nvSpPr>
        <xdr:cNvPr id="143" name="総務費該当値テキスト"/>
        <xdr:cNvSpPr txBox="1"/>
      </xdr:nvSpPr>
      <xdr:spPr>
        <a:xfrm>
          <a:off x="4686300" y="9802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311,744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164350</xdr:rowOff>
    </xdr:from>
    <xdr:to>
      <xdr:col>20</xdr:col>
      <xdr:colOff>38100</xdr:colOff>
      <xdr:row>57</xdr:row>
      <xdr:rowOff>94500</xdr:rowOff>
    </xdr:to>
    <xdr:sp macro="" textlink="">
      <xdr:nvSpPr>
        <xdr:cNvPr id="144" name="楕円 143"/>
        <xdr:cNvSpPr/>
      </xdr:nvSpPr>
      <xdr:spPr>
        <a:xfrm>
          <a:off x="3746500" y="976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85627</xdr:rowOff>
    </xdr:from>
    <xdr:ext cx="599010" cy="259045"/>
    <xdr:sp macro="" textlink="">
      <xdr:nvSpPr>
        <xdr:cNvPr id="145" name="テキスト ボックス 144"/>
        <xdr:cNvSpPr txBox="1"/>
      </xdr:nvSpPr>
      <xdr:spPr>
        <a:xfrm>
          <a:off x="3497795" y="9858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2670</xdr:rowOff>
    </xdr:from>
    <xdr:to>
      <xdr:col>15</xdr:col>
      <xdr:colOff>101600</xdr:colOff>
      <xdr:row>57</xdr:row>
      <xdr:rowOff>104270</xdr:rowOff>
    </xdr:to>
    <xdr:sp macro="" textlink="">
      <xdr:nvSpPr>
        <xdr:cNvPr id="146" name="楕円 145"/>
        <xdr:cNvSpPr/>
      </xdr:nvSpPr>
      <xdr:spPr>
        <a:xfrm>
          <a:off x="2857500" y="977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95397</xdr:rowOff>
    </xdr:from>
    <xdr:ext cx="599010" cy="259045"/>
    <xdr:sp macro="" textlink="">
      <xdr:nvSpPr>
        <xdr:cNvPr id="147" name="テキスト ボックス 146"/>
        <xdr:cNvSpPr txBox="1"/>
      </xdr:nvSpPr>
      <xdr:spPr>
        <a:xfrm>
          <a:off x="2608795" y="98680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79625</xdr:rowOff>
    </xdr:from>
    <xdr:to>
      <xdr:col>10</xdr:col>
      <xdr:colOff>165100</xdr:colOff>
      <xdr:row>58</xdr:row>
      <xdr:rowOff>9775</xdr:rowOff>
    </xdr:to>
    <xdr:sp macro="" textlink="">
      <xdr:nvSpPr>
        <xdr:cNvPr id="148" name="楕円 147"/>
        <xdr:cNvSpPr/>
      </xdr:nvSpPr>
      <xdr:spPr>
        <a:xfrm>
          <a:off x="1968500" y="9852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26302</xdr:rowOff>
    </xdr:from>
    <xdr:ext cx="599010" cy="259045"/>
    <xdr:sp macro="" textlink="">
      <xdr:nvSpPr>
        <xdr:cNvPr id="149" name="テキスト ボックス 148"/>
        <xdr:cNvSpPr txBox="1"/>
      </xdr:nvSpPr>
      <xdr:spPr>
        <a:xfrm>
          <a:off x="1719795" y="96275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80786</xdr:rowOff>
    </xdr:from>
    <xdr:to>
      <xdr:col>6</xdr:col>
      <xdr:colOff>38100</xdr:colOff>
      <xdr:row>58</xdr:row>
      <xdr:rowOff>10936</xdr:rowOff>
    </xdr:to>
    <xdr:sp macro="" textlink="">
      <xdr:nvSpPr>
        <xdr:cNvPr id="150" name="楕円 149"/>
        <xdr:cNvSpPr/>
      </xdr:nvSpPr>
      <xdr:spPr>
        <a:xfrm>
          <a:off x="1079500" y="9853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2063</xdr:rowOff>
    </xdr:from>
    <xdr:ext cx="599010" cy="259045"/>
    <xdr:sp macro="" textlink="">
      <xdr:nvSpPr>
        <xdr:cNvPr id="151" name="テキスト ボックス 150"/>
        <xdr:cNvSpPr txBox="1"/>
      </xdr:nvSpPr>
      <xdr:spPr>
        <a:xfrm>
          <a:off x="830795" y="9946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238,802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62" name="テキスト ボックス 161"/>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63" name="直線コネクタ 162"/>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4" name="テキスト ボックス 163"/>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5" name="直線コネクタ 164"/>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6" name="テキスト ボックス 165"/>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7" name="直線コネクタ 166"/>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8" name="テキスト ボックス 167"/>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9" name="直線コネクタ 168"/>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70" name="テキスト ボックス 169"/>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61944</xdr:rowOff>
    </xdr:from>
    <xdr:to>
      <xdr:col>24</xdr:col>
      <xdr:colOff>62865</xdr:colOff>
      <xdr:row>77</xdr:row>
      <xdr:rowOff>57463</xdr:rowOff>
    </xdr:to>
    <xdr:cxnSp macro="">
      <xdr:nvCxnSpPr>
        <xdr:cNvPr id="174" name="直線コネクタ 173"/>
        <xdr:cNvCxnSpPr/>
      </xdr:nvCxnSpPr>
      <xdr:spPr>
        <a:xfrm flipV="1">
          <a:off x="4633595" y="12234894"/>
          <a:ext cx="1270" cy="1024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61290</xdr:rowOff>
    </xdr:from>
    <xdr:ext cx="599010" cy="259045"/>
    <xdr:sp macro="" textlink="">
      <xdr:nvSpPr>
        <xdr:cNvPr id="175" name="民生費最小値テキスト"/>
        <xdr:cNvSpPr txBox="1"/>
      </xdr:nvSpPr>
      <xdr:spPr>
        <a:xfrm>
          <a:off x="4686300" y="13262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57463</xdr:rowOff>
    </xdr:from>
    <xdr:to>
      <xdr:col>24</xdr:col>
      <xdr:colOff>152400</xdr:colOff>
      <xdr:row>77</xdr:row>
      <xdr:rowOff>57463</xdr:rowOff>
    </xdr:to>
    <xdr:cxnSp macro="">
      <xdr:nvCxnSpPr>
        <xdr:cNvPr id="176" name="直線コネクタ 175"/>
        <xdr:cNvCxnSpPr/>
      </xdr:nvCxnSpPr>
      <xdr:spPr>
        <a:xfrm>
          <a:off x="4546600" y="13259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8621</xdr:rowOff>
    </xdr:from>
    <xdr:ext cx="599010" cy="259045"/>
    <xdr:sp macro="" textlink="">
      <xdr:nvSpPr>
        <xdr:cNvPr id="177" name="民生費最大値テキスト"/>
        <xdr:cNvSpPr txBox="1"/>
      </xdr:nvSpPr>
      <xdr:spPr>
        <a:xfrm>
          <a:off x="4686300" y="12010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379,507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61944</xdr:rowOff>
    </xdr:from>
    <xdr:to>
      <xdr:col>24</xdr:col>
      <xdr:colOff>152400</xdr:colOff>
      <xdr:row>71</xdr:row>
      <xdr:rowOff>61944</xdr:rowOff>
    </xdr:to>
    <xdr:cxnSp macro="">
      <xdr:nvCxnSpPr>
        <xdr:cNvPr id="178" name="直線コネクタ 177"/>
        <xdr:cNvCxnSpPr/>
      </xdr:nvCxnSpPr>
      <xdr:spPr>
        <a:xfrm>
          <a:off x="4546600" y="122348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153251</xdr:rowOff>
    </xdr:from>
    <xdr:to>
      <xdr:col>24</xdr:col>
      <xdr:colOff>63500</xdr:colOff>
      <xdr:row>74</xdr:row>
      <xdr:rowOff>99864</xdr:rowOff>
    </xdr:to>
    <xdr:cxnSp macro="">
      <xdr:nvCxnSpPr>
        <xdr:cNvPr id="179" name="直線コネクタ 178"/>
        <xdr:cNvCxnSpPr/>
      </xdr:nvCxnSpPr>
      <xdr:spPr>
        <a:xfrm>
          <a:off x="3797300" y="12669101"/>
          <a:ext cx="838200" cy="118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33152</xdr:rowOff>
    </xdr:from>
    <xdr:ext cx="599010" cy="259045"/>
    <xdr:sp macro="" textlink="">
      <xdr:nvSpPr>
        <xdr:cNvPr id="180" name="民生費平均値テキスト"/>
        <xdr:cNvSpPr txBox="1"/>
      </xdr:nvSpPr>
      <xdr:spPr>
        <a:xfrm>
          <a:off x="4686300" y="128919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54725</xdr:rowOff>
    </xdr:from>
    <xdr:to>
      <xdr:col>24</xdr:col>
      <xdr:colOff>114300</xdr:colOff>
      <xdr:row>75</xdr:row>
      <xdr:rowOff>156325</xdr:rowOff>
    </xdr:to>
    <xdr:sp macro="" textlink="">
      <xdr:nvSpPr>
        <xdr:cNvPr id="181" name="フローチャート: 判断 180"/>
        <xdr:cNvSpPr/>
      </xdr:nvSpPr>
      <xdr:spPr>
        <a:xfrm>
          <a:off x="4584700" y="12913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71</xdr:row>
      <xdr:rowOff>109913</xdr:rowOff>
    </xdr:from>
    <xdr:to>
      <xdr:col>19</xdr:col>
      <xdr:colOff>177800</xdr:colOff>
      <xdr:row>73</xdr:row>
      <xdr:rowOff>153251</xdr:rowOff>
    </xdr:to>
    <xdr:cxnSp macro="">
      <xdr:nvCxnSpPr>
        <xdr:cNvPr id="182" name="直線コネクタ 181"/>
        <xdr:cNvCxnSpPr/>
      </xdr:nvCxnSpPr>
      <xdr:spPr>
        <a:xfrm>
          <a:off x="2908300" y="12282863"/>
          <a:ext cx="889000" cy="386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97779</xdr:rowOff>
    </xdr:from>
    <xdr:to>
      <xdr:col>20</xdr:col>
      <xdr:colOff>38100</xdr:colOff>
      <xdr:row>75</xdr:row>
      <xdr:rowOff>27929</xdr:rowOff>
    </xdr:to>
    <xdr:sp macro="" textlink="">
      <xdr:nvSpPr>
        <xdr:cNvPr id="183" name="フローチャート: 判断 182"/>
        <xdr:cNvSpPr/>
      </xdr:nvSpPr>
      <xdr:spPr>
        <a:xfrm>
          <a:off x="3746500" y="12785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19056</xdr:rowOff>
    </xdr:from>
    <xdr:ext cx="599010" cy="259045"/>
    <xdr:sp macro="" textlink="">
      <xdr:nvSpPr>
        <xdr:cNvPr id="184" name="テキスト ボックス 183"/>
        <xdr:cNvSpPr txBox="1"/>
      </xdr:nvSpPr>
      <xdr:spPr>
        <a:xfrm>
          <a:off x="3497795" y="12877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71</xdr:row>
      <xdr:rowOff>109913</xdr:rowOff>
    </xdr:from>
    <xdr:to>
      <xdr:col>15</xdr:col>
      <xdr:colOff>50800</xdr:colOff>
      <xdr:row>74</xdr:row>
      <xdr:rowOff>116484</xdr:rowOff>
    </xdr:to>
    <xdr:cxnSp macro="">
      <xdr:nvCxnSpPr>
        <xdr:cNvPr id="185" name="直線コネクタ 184"/>
        <xdr:cNvCxnSpPr/>
      </xdr:nvCxnSpPr>
      <xdr:spPr>
        <a:xfrm flipV="1">
          <a:off x="2019300" y="12282863"/>
          <a:ext cx="889000" cy="520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37104</xdr:rowOff>
    </xdr:from>
    <xdr:to>
      <xdr:col>15</xdr:col>
      <xdr:colOff>101600</xdr:colOff>
      <xdr:row>75</xdr:row>
      <xdr:rowOff>138704</xdr:rowOff>
    </xdr:to>
    <xdr:sp macro="" textlink="">
      <xdr:nvSpPr>
        <xdr:cNvPr id="186" name="フローチャート: 判断 185"/>
        <xdr:cNvSpPr/>
      </xdr:nvSpPr>
      <xdr:spPr>
        <a:xfrm>
          <a:off x="2857500" y="12895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129830</xdr:rowOff>
    </xdr:from>
    <xdr:ext cx="599010" cy="259045"/>
    <xdr:sp macro="" textlink="">
      <xdr:nvSpPr>
        <xdr:cNvPr id="187" name="テキスト ボックス 186"/>
        <xdr:cNvSpPr txBox="1"/>
      </xdr:nvSpPr>
      <xdr:spPr>
        <a:xfrm>
          <a:off x="2608795" y="12988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116484</xdr:rowOff>
    </xdr:from>
    <xdr:to>
      <xdr:col>10</xdr:col>
      <xdr:colOff>114300</xdr:colOff>
      <xdr:row>76</xdr:row>
      <xdr:rowOff>116391</xdr:rowOff>
    </xdr:to>
    <xdr:cxnSp macro="">
      <xdr:nvCxnSpPr>
        <xdr:cNvPr id="188" name="直線コネクタ 187"/>
        <xdr:cNvCxnSpPr/>
      </xdr:nvCxnSpPr>
      <xdr:spPr>
        <a:xfrm flipV="1">
          <a:off x="1130300" y="12803784"/>
          <a:ext cx="889000" cy="342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123496</xdr:rowOff>
    </xdr:from>
    <xdr:to>
      <xdr:col>10</xdr:col>
      <xdr:colOff>165100</xdr:colOff>
      <xdr:row>76</xdr:row>
      <xdr:rowOff>53646</xdr:rowOff>
    </xdr:to>
    <xdr:sp macro="" textlink="">
      <xdr:nvSpPr>
        <xdr:cNvPr id="189" name="フローチャート: 判断 188"/>
        <xdr:cNvSpPr/>
      </xdr:nvSpPr>
      <xdr:spPr>
        <a:xfrm>
          <a:off x="1968500" y="12982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44773</xdr:rowOff>
    </xdr:from>
    <xdr:ext cx="599010" cy="259045"/>
    <xdr:sp macro="" textlink="">
      <xdr:nvSpPr>
        <xdr:cNvPr id="190" name="テキスト ボックス 189"/>
        <xdr:cNvSpPr txBox="1"/>
      </xdr:nvSpPr>
      <xdr:spPr>
        <a:xfrm>
          <a:off x="1719795" y="13074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33141</xdr:rowOff>
    </xdr:from>
    <xdr:to>
      <xdr:col>6</xdr:col>
      <xdr:colOff>38100</xdr:colOff>
      <xdr:row>76</xdr:row>
      <xdr:rowOff>134741</xdr:rowOff>
    </xdr:to>
    <xdr:sp macro="" textlink="">
      <xdr:nvSpPr>
        <xdr:cNvPr id="191" name="フローチャート: 判断 190"/>
        <xdr:cNvSpPr/>
      </xdr:nvSpPr>
      <xdr:spPr>
        <a:xfrm>
          <a:off x="1079500" y="13063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151267</xdr:rowOff>
    </xdr:from>
    <xdr:ext cx="599010" cy="259045"/>
    <xdr:sp macro="" textlink="">
      <xdr:nvSpPr>
        <xdr:cNvPr id="192" name="テキスト ボックス 191"/>
        <xdr:cNvSpPr txBox="1"/>
      </xdr:nvSpPr>
      <xdr:spPr>
        <a:xfrm>
          <a:off x="830795" y="128385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49064</xdr:rowOff>
    </xdr:from>
    <xdr:to>
      <xdr:col>24</xdr:col>
      <xdr:colOff>114300</xdr:colOff>
      <xdr:row>74</xdr:row>
      <xdr:rowOff>150664</xdr:rowOff>
    </xdr:to>
    <xdr:sp macro="" textlink="">
      <xdr:nvSpPr>
        <xdr:cNvPr id="198" name="楕円 197"/>
        <xdr:cNvSpPr/>
      </xdr:nvSpPr>
      <xdr:spPr>
        <a:xfrm>
          <a:off x="4584700" y="12736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71941</xdr:rowOff>
    </xdr:from>
    <xdr:ext cx="599010" cy="259045"/>
    <xdr:sp macro="" textlink="">
      <xdr:nvSpPr>
        <xdr:cNvPr id="199" name="民生費該当値テキスト"/>
        <xdr:cNvSpPr txBox="1"/>
      </xdr:nvSpPr>
      <xdr:spPr>
        <a:xfrm>
          <a:off x="4686300" y="12587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102451</xdr:rowOff>
    </xdr:from>
    <xdr:to>
      <xdr:col>20</xdr:col>
      <xdr:colOff>38100</xdr:colOff>
      <xdr:row>74</xdr:row>
      <xdr:rowOff>32601</xdr:rowOff>
    </xdr:to>
    <xdr:sp macro="" textlink="">
      <xdr:nvSpPr>
        <xdr:cNvPr id="200" name="楕円 199"/>
        <xdr:cNvSpPr/>
      </xdr:nvSpPr>
      <xdr:spPr>
        <a:xfrm>
          <a:off x="3746500" y="12618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49128</xdr:rowOff>
    </xdr:from>
    <xdr:ext cx="599010" cy="259045"/>
    <xdr:sp macro="" textlink="">
      <xdr:nvSpPr>
        <xdr:cNvPr id="201" name="テキスト ボックス 200"/>
        <xdr:cNvSpPr txBox="1"/>
      </xdr:nvSpPr>
      <xdr:spPr>
        <a:xfrm>
          <a:off x="3497795" y="123935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71</xdr:row>
      <xdr:rowOff>59113</xdr:rowOff>
    </xdr:from>
    <xdr:to>
      <xdr:col>15</xdr:col>
      <xdr:colOff>101600</xdr:colOff>
      <xdr:row>71</xdr:row>
      <xdr:rowOff>160713</xdr:rowOff>
    </xdr:to>
    <xdr:sp macro="" textlink="">
      <xdr:nvSpPr>
        <xdr:cNvPr id="202" name="楕円 201"/>
        <xdr:cNvSpPr/>
      </xdr:nvSpPr>
      <xdr:spPr>
        <a:xfrm>
          <a:off x="2857500" y="12232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70</xdr:row>
      <xdr:rowOff>5790</xdr:rowOff>
    </xdr:from>
    <xdr:ext cx="599010" cy="259045"/>
    <xdr:sp macro="" textlink="">
      <xdr:nvSpPr>
        <xdr:cNvPr id="203" name="テキスト ボックス 202"/>
        <xdr:cNvSpPr txBox="1"/>
      </xdr:nvSpPr>
      <xdr:spPr>
        <a:xfrm>
          <a:off x="2608795" y="12007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65684</xdr:rowOff>
    </xdr:from>
    <xdr:to>
      <xdr:col>10</xdr:col>
      <xdr:colOff>165100</xdr:colOff>
      <xdr:row>74</xdr:row>
      <xdr:rowOff>167284</xdr:rowOff>
    </xdr:to>
    <xdr:sp macro="" textlink="">
      <xdr:nvSpPr>
        <xdr:cNvPr id="204" name="楕円 203"/>
        <xdr:cNvSpPr/>
      </xdr:nvSpPr>
      <xdr:spPr>
        <a:xfrm>
          <a:off x="1968500" y="12752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12361</xdr:rowOff>
    </xdr:from>
    <xdr:ext cx="599010" cy="259045"/>
    <xdr:sp macro="" textlink="">
      <xdr:nvSpPr>
        <xdr:cNvPr id="205" name="テキスト ボックス 204"/>
        <xdr:cNvSpPr txBox="1"/>
      </xdr:nvSpPr>
      <xdr:spPr>
        <a:xfrm>
          <a:off x="1719795" y="12528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65591</xdr:rowOff>
    </xdr:from>
    <xdr:to>
      <xdr:col>6</xdr:col>
      <xdr:colOff>38100</xdr:colOff>
      <xdr:row>76</xdr:row>
      <xdr:rowOff>167191</xdr:rowOff>
    </xdr:to>
    <xdr:sp macro="" textlink="">
      <xdr:nvSpPr>
        <xdr:cNvPr id="206" name="楕円 205"/>
        <xdr:cNvSpPr/>
      </xdr:nvSpPr>
      <xdr:spPr>
        <a:xfrm>
          <a:off x="1079500" y="13095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158318</xdr:rowOff>
    </xdr:from>
    <xdr:ext cx="599010" cy="259045"/>
    <xdr:sp macro="" textlink="">
      <xdr:nvSpPr>
        <xdr:cNvPr id="207" name="テキスト ボックス 206"/>
        <xdr:cNvSpPr txBox="1"/>
      </xdr:nvSpPr>
      <xdr:spPr>
        <a:xfrm>
          <a:off x="830795" y="13188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8" name="直線コネクタ 217"/>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9" name="テキスト ボックス 218"/>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0" name="直線コネクタ 219"/>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21" name="テキスト ボックス 220"/>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2" name="直線コネクタ 221"/>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3" name="テキスト ボックス 222"/>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4" name="直線コネクタ 223"/>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5" name="テキスト ボックス 224"/>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49192</xdr:rowOff>
    </xdr:from>
    <xdr:to>
      <xdr:col>24</xdr:col>
      <xdr:colOff>62865</xdr:colOff>
      <xdr:row>97</xdr:row>
      <xdr:rowOff>97318</xdr:rowOff>
    </xdr:to>
    <xdr:cxnSp macro="">
      <xdr:nvCxnSpPr>
        <xdr:cNvPr id="229" name="直線コネクタ 228"/>
        <xdr:cNvCxnSpPr/>
      </xdr:nvCxnSpPr>
      <xdr:spPr>
        <a:xfrm flipV="1">
          <a:off x="4633595" y="15651142"/>
          <a:ext cx="1270" cy="10768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101145</xdr:rowOff>
    </xdr:from>
    <xdr:ext cx="534377" cy="259045"/>
    <xdr:sp macro="" textlink="">
      <xdr:nvSpPr>
        <xdr:cNvPr id="230" name="衛生費最小値テキスト"/>
        <xdr:cNvSpPr txBox="1"/>
      </xdr:nvSpPr>
      <xdr:spPr>
        <a:xfrm>
          <a:off x="4686300" y="16731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97318</xdr:rowOff>
    </xdr:from>
    <xdr:to>
      <xdr:col>24</xdr:col>
      <xdr:colOff>152400</xdr:colOff>
      <xdr:row>97</xdr:row>
      <xdr:rowOff>97318</xdr:rowOff>
    </xdr:to>
    <xdr:cxnSp macro="">
      <xdr:nvCxnSpPr>
        <xdr:cNvPr id="231" name="直線コネクタ 230"/>
        <xdr:cNvCxnSpPr/>
      </xdr:nvCxnSpPr>
      <xdr:spPr>
        <a:xfrm>
          <a:off x="4546600" y="16727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167319</xdr:rowOff>
    </xdr:from>
    <xdr:ext cx="599010" cy="259045"/>
    <xdr:sp macro="" textlink="">
      <xdr:nvSpPr>
        <xdr:cNvPr id="232" name="衛生費最大値テキスト"/>
        <xdr:cNvSpPr txBox="1"/>
      </xdr:nvSpPr>
      <xdr:spPr>
        <a:xfrm>
          <a:off x="4686300" y="15426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282,296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49192</xdr:rowOff>
    </xdr:from>
    <xdr:to>
      <xdr:col>24</xdr:col>
      <xdr:colOff>152400</xdr:colOff>
      <xdr:row>91</xdr:row>
      <xdr:rowOff>49192</xdr:rowOff>
    </xdr:to>
    <xdr:cxnSp macro="">
      <xdr:nvCxnSpPr>
        <xdr:cNvPr id="233" name="直線コネクタ 232"/>
        <xdr:cNvCxnSpPr/>
      </xdr:nvCxnSpPr>
      <xdr:spPr>
        <a:xfrm>
          <a:off x="4546600" y="15651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68490</xdr:rowOff>
    </xdr:from>
    <xdr:to>
      <xdr:col>24</xdr:col>
      <xdr:colOff>63500</xdr:colOff>
      <xdr:row>96</xdr:row>
      <xdr:rowOff>108734</xdr:rowOff>
    </xdr:to>
    <xdr:cxnSp macro="">
      <xdr:nvCxnSpPr>
        <xdr:cNvPr id="234" name="直線コネクタ 233"/>
        <xdr:cNvCxnSpPr/>
      </xdr:nvCxnSpPr>
      <xdr:spPr>
        <a:xfrm flipV="1">
          <a:off x="3797300" y="16527690"/>
          <a:ext cx="838200" cy="40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139585</xdr:rowOff>
    </xdr:from>
    <xdr:ext cx="599010" cy="259045"/>
    <xdr:sp macro="" textlink="">
      <xdr:nvSpPr>
        <xdr:cNvPr id="235" name="衛生費平均値テキスト"/>
        <xdr:cNvSpPr txBox="1"/>
      </xdr:nvSpPr>
      <xdr:spPr>
        <a:xfrm>
          <a:off x="4686300" y="162558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116708</xdr:rowOff>
    </xdr:from>
    <xdr:to>
      <xdr:col>24</xdr:col>
      <xdr:colOff>114300</xdr:colOff>
      <xdr:row>96</xdr:row>
      <xdr:rowOff>46858</xdr:rowOff>
    </xdr:to>
    <xdr:sp macro="" textlink="">
      <xdr:nvSpPr>
        <xdr:cNvPr id="236" name="フローチャート: 判断 235"/>
        <xdr:cNvSpPr/>
      </xdr:nvSpPr>
      <xdr:spPr>
        <a:xfrm>
          <a:off x="4584700" y="1640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108734</xdr:rowOff>
    </xdr:from>
    <xdr:to>
      <xdr:col>19</xdr:col>
      <xdr:colOff>177800</xdr:colOff>
      <xdr:row>96</xdr:row>
      <xdr:rowOff>149489</xdr:rowOff>
    </xdr:to>
    <xdr:cxnSp macro="">
      <xdr:nvCxnSpPr>
        <xdr:cNvPr id="237" name="直線コネクタ 236"/>
        <xdr:cNvCxnSpPr/>
      </xdr:nvCxnSpPr>
      <xdr:spPr>
        <a:xfrm flipV="1">
          <a:off x="2908300" y="16567934"/>
          <a:ext cx="889000" cy="40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17993</xdr:rowOff>
    </xdr:from>
    <xdr:to>
      <xdr:col>20</xdr:col>
      <xdr:colOff>38100</xdr:colOff>
      <xdr:row>95</xdr:row>
      <xdr:rowOff>119593</xdr:rowOff>
    </xdr:to>
    <xdr:sp macro="" textlink="">
      <xdr:nvSpPr>
        <xdr:cNvPr id="238" name="フローチャート: 判断 237"/>
        <xdr:cNvSpPr/>
      </xdr:nvSpPr>
      <xdr:spPr>
        <a:xfrm>
          <a:off x="3746500" y="1630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136120</xdr:rowOff>
    </xdr:from>
    <xdr:ext cx="599010" cy="259045"/>
    <xdr:sp macro="" textlink="">
      <xdr:nvSpPr>
        <xdr:cNvPr id="239" name="テキスト ボックス 238"/>
        <xdr:cNvSpPr txBox="1"/>
      </xdr:nvSpPr>
      <xdr:spPr>
        <a:xfrm>
          <a:off x="3497795" y="16080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149489</xdr:rowOff>
    </xdr:from>
    <xdr:to>
      <xdr:col>15</xdr:col>
      <xdr:colOff>50800</xdr:colOff>
      <xdr:row>97</xdr:row>
      <xdr:rowOff>2961</xdr:rowOff>
    </xdr:to>
    <xdr:cxnSp macro="">
      <xdr:nvCxnSpPr>
        <xdr:cNvPr id="240" name="直線コネクタ 239"/>
        <xdr:cNvCxnSpPr/>
      </xdr:nvCxnSpPr>
      <xdr:spPr>
        <a:xfrm flipV="1">
          <a:off x="2019300" y="16608689"/>
          <a:ext cx="889000" cy="24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114827</xdr:rowOff>
    </xdr:from>
    <xdr:to>
      <xdr:col>15</xdr:col>
      <xdr:colOff>101600</xdr:colOff>
      <xdr:row>96</xdr:row>
      <xdr:rowOff>44977</xdr:rowOff>
    </xdr:to>
    <xdr:sp macro="" textlink="">
      <xdr:nvSpPr>
        <xdr:cNvPr id="241" name="フローチャート: 判断 240"/>
        <xdr:cNvSpPr/>
      </xdr:nvSpPr>
      <xdr:spPr>
        <a:xfrm>
          <a:off x="2857500" y="16402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61504</xdr:rowOff>
    </xdr:from>
    <xdr:ext cx="599010" cy="259045"/>
    <xdr:sp macro="" textlink="">
      <xdr:nvSpPr>
        <xdr:cNvPr id="242" name="テキスト ボックス 241"/>
        <xdr:cNvSpPr txBox="1"/>
      </xdr:nvSpPr>
      <xdr:spPr>
        <a:xfrm>
          <a:off x="2608795" y="16177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147980</xdr:rowOff>
    </xdr:from>
    <xdr:to>
      <xdr:col>10</xdr:col>
      <xdr:colOff>114300</xdr:colOff>
      <xdr:row>97</xdr:row>
      <xdr:rowOff>2961</xdr:rowOff>
    </xdr:to>
    <xdr:cxnSp macro="">
      <xdr:nvCxnSpPr>
        <xdr:cNvPr id="243" name="直線コネクタ 242"/>
        <xdr:cNvCxnSpPr/>
      </xdr:nvCxnSpPr>
      <xdr:spPr>
        <a:xfrm>
          <a:off x="1130300" y="16607180"/>
          <a:ext cx="889000" cy="26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8204</xdr:rowOff>
    </xdr:from>
    <xdr:to>
      <xdr:col>10</xdr:col>
      <xdr:colOff>165100</xdr:colOff>
      <xdr:row>96</xdr:row>
      <xdr:rowOff>109804</xdr:rowOff>
    </xdr:to>
    <xdr:sp macro="" textlink="">
      <xdr:nvSpPr>
        <xdr:cNvPr id="244" name="フローチャート: 判断 243"/>
        <xdr:cNvSpPr/>
      </xdr:nvSpPr>
      <xdr:spPr>
        <a:xfrm>
          <a:off x="1968500" y="16467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126331</xdr:rowOff>
    </xdr:from>
    <xdr:ext cx="534377" cy="259045"/>
    <xdr:sp macro="" textlink="">
      <xdr:nvSpPr>
        <xdr:cNvPr id="245" name="テキスト ボックス 244"/>
        <xdr:cNvSpPr txBox="1"/>
      </xdr:nvSpPr>
      <xdr:spPr>
        <a:xfrm>
          <a:off x="1752111" y="16242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47058</xdr:rowOff>
    </xdr:from>
    <xdr:to>
      <xdr:col>6</xdr:col>
      <xdr:colOff>38100</xdr:colOff>
      <xdr:row>96</xdr:row>
      <xdr:rowOff>148658</xdr:rowOff>
    </xdr:to>
    <xdr:sp macro="" textlink="">
      <xdr:nvSpPr>
        <xdr:cNvPr id="246" name="フローチャート: 判断 245"/>
        <xdr:cNvSpPr/>
      </xdr:nvSpPr>
      <xdr:spPr>
        <a:xfrm>
          <a:off x="1079500" y="1650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165185</xdr:rowOff>
    </xdr:from>
    <xdr:ext cx="534377" cy="259045"/>
    <xdr:sp macro="" textlink="">
      <xdr:nvSpPr>
        <xdr:cNvPr id="247" name="テキスト ボックス 246"/>
        <xdr:cNvSpPr txBox="1"/>
      </xdr:nvSpPr>
      <xdr:spPr>
        <a:xfrm>
          <a:off x="863111" y="16281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17690</xdr:rowOff>
    </xdr:from>
    <xdr:to>
      <xdr:col>24</xdr:col>
      <xdr:colOff>114300</xdr:colOff>
      <xdr:row>96</xdr:row>
      <xdr:rowOff>119290</xdr:rowOff>
    </xdr:to>
    <xdr:sp macro="" textlink="">
      <xdr:nvSpPr>
        <xdr:cNvPr id="253" name="楕円 252"/>
        <xdr:cNvSpPr/>
      </xdr:nvSpPr>
      <xdr:spPr>
        <a:xfrm>
          <a:off x="4584700" y="16476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167567</xdr:rowOff>
    </xdr:from>
    <xdr:ext cx="534377" cy="259045"/>
    <xdr:sp macro="" textlink="">
      <xdr:nvSpPr>
        <xdr:cNvPr id="254" name="衛生費該当値テキスト"/>
        <xdr:cNvSpPr txBox="1"/>
      </xdr:nvSpPr>
      <xdr:spPr>
        <a:xfrm>
          <a:off x="4686300" y="16455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57934</xdr:rowOff>
    </xdr:from>
    <xdr:to>
      <xdr:col>20</xdr:col>
      <xdr:colOff>38100</xdr:colOff>
      <xdr:row>96</xdr:row>
      <xdr:rowOff>159534</xdr:rowOff>
    </xdr:to>
    <xdr:sp macro="" textlink="">
      <xdr:nvSpPr>
        <xdr:cNvPr id="255" name="楕円 254"/>
        <xdr:cNvSpPr/>
      </xdr:nvSpPr>
      <xdr:spPr>
        <a:xfrm>
          <a:off x="3746500" y="16517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150661</xdr:rowOff>
    </xdr:from>
    <xdr:ext cx="534377" cy="259045"/>
    <xdr:sp macro="" textlink="">
      <xdr:nvSpPr>
        <xdr:cNvPr id="256" name="テキスト ボックス 255"/>
        <xdr:cNvSpPr txBox="1"/>
      </xdr:nvSpPr>
      <xdr:spPr>
        <a:xfrm>
          <a:off x="3530111" y="16609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98689</xdr:rowOff>
    </xdr:from>
    <xdr:to>
      <xdr:col>15</xdr:col>
      <xdr:colOff>101600</xdr:colOff>
      <xdr:row>97</xdr:row>
      <xdr:rowOff>28839</xdr:rowOff>
    </xdr:to>
    <xdr:sp macro="" textlink="">
      <xdr:nvSpPr>
        <xdr:cNvPr id="257" name="楕円 256"/>
        <xdr:cNvSpPr/>
      </xdr:nvSpPr>
      <xdr:spPr>
        <a:xfrm>
          <a:off x="2857500" y="16557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19966</xdr:rowOff>
    </xdr:from>
    <xdr:ext cx="534377" cy="259045"/>
    <xdr:sp macro="" textlink="">
      <xdr:nvSpPr>
        <xdr:cNvPr id="258" name="テキスト ボックス 257"/>
        <xdr:cNvSpPr txBox="1"/>
      </xdr:nvSpPr>
      <xdr:spPr>
        <a:xfrm>
          <a:off x="2641111" y="16650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123611</xdr:rowOff>
    </xdr:from>
    <xdr:to>
      <xdr:col>10</xdr:col>
      <xdr:colOff>165100</xdr:colOff>
      <xdr:row>97</xdr:row>
      <xdr:rowOff>53761</xdr:rowOff>
    </xdr:to>
    <xdr:sp macro="" textlink="">
      <xdr:nvSpPr>
        <xdr:cNvPr id="259" name="楕円 258"/>
        <xdr:cNvSpPr/>
      </xdr:nvSpPr>
      <xdr:spPr>
        <a:xfrm>
          <a:off x="1968500" y="16582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44888</xdr:rowOff>
    </xdr:from>
    <xdr:ext cx="534377" cy="259045"/>
    <xdr:sp macro="" textlink="">
      <xdr:nvSpPr>
        <xdr:cNvPr id="260" name="テキスト ボックス 259"/>
        <xdr:cNvSpPr txBox="1"/>
      </xdr:nvSpPr>
      <xdr:spPr>
        <a:xfrm>
          <a:off x="1752111" y="16675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97180</xdr:rowOff>
    </xdr:from>
    <xdr:to>
      <xdr:col>6</xdr:col>
      <xdr:colOff>38100</xdr:colOff>
      <xdr:row>97</xdr:row>
      <xdr:rowOff>27330</xdr:rowOff>
    </xdr:to>
    <xdr:sp macro="" textlink="">
      <xdr:nvSpPr>
        <xdr:cNvPr id="261" name="楕円 260"/>
        <xdr:cNvSpPr/>
      </xdr:nvSpPr>
      <xdr:spPr>
        <a:xfrm>
          <a:off x="1079500" y="1655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18457</xdr:rowOff>
    </xdr:from>
    <xdr:ext cx="534377" cy="259045"/>
    <xdr:sp macro="" textlink="">
      <xdr:nvSpPr>
        <xdr:cNvPr id="262" name="テキスト ボックス 261"/>
        <xdr:cNvSpPr txBox="1"/>
      </xdr:nvSpPr>
      <xdr:spPr>
        <a:xfrm>
          <a:off x="863111" y="16649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3" name="直線コネクタ 272"/>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4" name="テキスト ボックス 273"/>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5" name="直線コネクタ 274"/>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6" name="テキスト ボックス 275"/>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7" name="直線コネクタ 276"/>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8" name="テキスト ボックス 277"/>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9" name="直線コネクタ 278"/>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80" name="テキスト ボックス 279"/>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1" name="直線コネクタ 280"/>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2" name="テキスト ボックス 281"/>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4" name="テキスト ボックス 283"/>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141376</xdr:rowOff>
    </xdr:from>
    <xdr:to>
      <xdr:col>54</xdr:col>
      <xdr:colOff>189865</xdr:colOff>
      <xdr:row>39</xdr:row>
      <xdr:rowOff>44450</xdr:rowOff>
    </xdr:to>
    <xdr:cxnSp macro="">
      <xdr:nvCxnSpPr>
        <xdr:cNvPr id="286" name="直線コネクタ 285"/>
        <xdr:cNvCxnSpPr/>
      </xdr:nvCxnSpPr>
      <xdr:spPr>
        <a:xfrm flipV="1">
          <a:off x="10475595" y="5456326"/>
          <a:ext cx="1270" cy="12746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7"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8" name="直線コネクタ 287"/>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88053</xdr:rowOff>
    </xdr:from>
    <xdr:ext cx="534377" cy="259045"/>
    <xdr:sp macro="" textlink="">
      <xdr:nvSpPr>
        <xdr:cNvPr id="289" name="労働費最大値テキスト"/>
        <xdr:cNvSpPr txBox="1"/>
      </xdr:nvSpPr>
      <xdr:spPr>
        <a:xfrm>
          <a:off x="10528300" y="5231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16,728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141376</xdr:rowOff>
    </xdr:from>
    <xdr:to>
      <xdr:col>55</xdr:col>
      <xdr:colOff>88900</xdr:colOff>
      <xdr:row>31</xdr:row>
      <xdr:rowOff>141376</xdr:rowOff>
    </xdr:to>
    <xdr:cxnSp macro="">
      <xdr:nvCxnSpPr>
        <xdr:cNvPr id="290" name="直線コネクタ 289"/>
        <xdr:cNvCxnSpPr/>
      </xdr:nvCxnSpPr>
      <xdr:spPr>
        <a:xfrm>
          <a:off x="10388600" y="5456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103734</xdr:rowOff>
    </xdr:from>
    <xdr:to>
      <xdr:col>55</xdr:col>
      <xdr:colOff>0</xdr:colOff>
      <xdr:row>39</xdr:row>
      <xdr:rowOff>35154</xdr:rowOff>
    </xdr:to>
    <xdr:cxnSp macro="">
      <xdr:nvCxnSpPr>
        <xdr:cNvPr id="291" name="直線コネクタ 290"/>
        <xdr:cNvCxnSpPr/>
      </xdr:nvCxnSpPr>
      <xdr:spPr>
        <a:xfrm flipV="1">
          <a:off x="9639300" y="6618834"/>
          <a:ext cx="8382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34180</xdr:rowOff>
    </xdr:from>
    <xdr:ext cx="469744" cy="259045"/>
    <xdr:sp macro="" textlink="">
      <xdr:nvSpPr>
        <xdr:cNvPr id="292" name="労働費平均値テキスト"/>
        <xdr:cNvSpPr txBox="1"/>
      </xdr:nvSpPr>
      <xdr:spPr>
        <a:xfrm>
          <a:off x="10528300" y="65492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55753</xdr:rowOff>
    </xdr:from>
    <xdr:to>
      <xdr:col>55</xdr:col>
      <xdr:colOff>50800</xdr:colOff>
      <xdr:row>38</xdr:row>
      <xdr:rowOff>157353</xdr:rowOff>
    </xdr:to>
    <xdr:sp macro="" textlink="">
      <xdr:nvSpPr>
        <xdr:cNvPr id="293" name="フローチャート: 判断 292"/>
        <xdr:cNvSpPr/>
      </xdr:nvSpPr>
      <xdr:spPr>
        <a:xfrm>
          <a:off x="10426700" y="6570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24791</xdr:rowOff>
    </xdr:from>
    <xdr:to>
      <xdr:col>50</xdr:col>
      <xdr:colOff>114300</xdr:colOff>
      <xdr:row>39</xdr:row>
      <xdr:rowOff>35154</xdr:rowOff>
    </xdr:to>
    <xdr:cxnSp macro="">
      <xdr:nvCxnSpPr>
        <xdr:cNvPr id="294" name="直線コネクタ 293"/>
        <xdr:cNvCxnSpPr/>
      </xdr:nvCxnSpPr>
      <xdr:spPr>
        <a:xfrm>
          <a:off x="8750300" y="6711341"/>
          <a:ext cx="889000" cy="10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103683</xdr:rowOff>
    </xdr:from>
    <xdr:to>
      <xdr:col>50</xdr:col>
      <xdr:colOff>165100</xdr:colOff>
      <xdr:row>39</xdr:row>
      <xdr:rowOff>33833</xdr:rowOff>
    </xdr:to>
    <xdr:sp macro="" textlink="">
      <xdr:nvSpPr>
        <xdr:cNvPr id="295" name="フローチャート: 判断 294"/>
        <xdr:cNvSpPr/>
      </xdr:nvSpPr>
      <xdr:spPr>
        <a:xfrm>
          <a:off x="9588500" y="6618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50360</xdr:rowOff>
    </xdr:from>
    <xdr:ext cx="378565" cy="259045"/>
    <xdr:sp macro="" textlink="">
      <xdr:nvSpPr>
        <xdr:cNvPr id="296" name="テキスト ボックス 295"/>
        <xdr:cNvSpPr txBox="1"/>
      </xdr:nvSpPr>
      <xdr:spPr>
        <a:xfrm>
          <a:off x="9450017" y="63940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21437</xdr:rowOff>
    </xdr:from>
    <xdr:to>
      <xdr:col>45</xdr:col>
      <xdr:colOff>177800</xdr:colOff>
      <xdr:row>39</xdr:row>
      <xdr:rowOff>24791</xdr:rowOff>
    </xdr:to>
    <xdr:cxnSp macro="">
      <xdr:nvCxnSpPr>
        <xdr:cNvPr id="297" name="直線コネクタ 296"/>
        <xdr:cNvCxnSpPr/>
      </xdr:nvCxnSpPr>
      <xdr:spPr>
        <a:xfrm>
          <a:off x="7861300" y="6707987"/>
          <a:ext cx="889000" cy="3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69317</xdr:rowOff>
    </xdr:from>
    <xdr:to>
      <xdr:col>46</xdr:col>
      <xdr:colOff>38100</xdr:colOff>
      <xdr:row>38</xdr:row>
      <xdr:rowOff>170917</xdr:rowOff>
    </xdr:to>
    <xdr:sp macro="" textlink="">
      <xdr:nvSpPr>
        <xdr:cNvPr id="298" name="フローチャート: 判断 297"/>
        <xdr:cNvSpPr/>
      </xdr:nvSpPr>
      <xdr:spPr>
        <a:xfrm>
          <a:off x="8699500" y="658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15994</xdr:rowOff>
    </xdr:from>
    <xdr:ext cx="469744" cy="259045"/>
    <xdr:sp macro="" textlink="">
      <xdr:nvSpPr>
        <xdr:cNvPr id="299" name="テキスト ボックス 298"/>
        <xdr:cNvSpPr txBox="1"/>
      </xdr:nvSpPr>
      <xdr:spPr>
        <a:xfrm>
          <a:off x="8515428" y="6359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1930</xdr:rowOff>
    </xdr:from>
    <xdr:to>
      <xdr:col>41</xdr:col>
      <xdr:colOff>50800</xdr:colOff>
      <xdr:row>39</xdr:row>
      <xdr:rowOff>21437</xdr:rowOff>
    </xdr:to>
    <xdr:cxnSp macro="">
      <xdr:nvCxnSpPr>
        <xdr:cNvPr id="300" name="直線コネクタ 299"/>
        <xdr:cNvCxnSpPr/>
      </xdr:nvCxnSpPr>
      <xdr:spPr>
        <a:xfrm>
          <a:off x="6972300" y="6688480"/>
          <a:ext cx="889000" cy="19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85166</xdr:rowOff>
    </xdr:from>
    <xdr:to>
      <xdr:col>41</xdr:col>
      <xdr:colOff>101600</xdr:colOff>
      <xdr:row>39</xdr:row>
      <xdr:rowOff>15316</xdr:rowOff>
    </xdr:to>
    <xdr:sp macro="" textlink="">
      <xdr:nvSpPr>
        <xdr:cNvPr id="301" name="フローチャート: 判断 300"/>
        <xdr:cNvSpPr/>
      </xdr:nvSpPr>
      <xdr:spPr>
        <a:xfrm>
          <a:off x="7810500" y="6600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31843</xdr:rowOff>
    </xdr:from>
    <xdr:ext cx="469744" cy="259045"/>
    <xdr:sp macro="" textlink="">
      <xdr:nvSpPr>
        <xdr:cNvPr id="302" name="テキスト ボックス 301"/>
        <xdr:cNvSpPr txBox="1"/>
      </xdr:nvSpPr>
      <xdr:spPr>
        <a:xfrm>
          <a:off x="7626428" y="6375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85776</xdr:rowOff>
    </xdr:from>
    <xdr:to>
      <xdr:col>36</xdr:col>
      <xdr:colOff>165100</xdr:colOff>
      <xdr:row>39</xdr:row>
      <xdr:rowOff>15926</xdr:rowOff>
    </xdr:to>
    <xdr:sp macro="" textlink="">
      <xdr:nvSpPr>
        <xdr:cNvPr id="303" name="フローチャート: 判断 302"/>
        <xdr:cNvSpPr/>
      </xdr:nvSpPr>
      <xdr:spPr>
        <a:xfrm>
          <a:off x="6921500" y="6600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32453</xdr:rowOff>
    </xdr:from>
    <xdr:ext cx="469744" cy="259045"/>
    <xdr:sp macro="" textlink="">
      <xdr:nvSpPr>
        <xdr:cNvPr id="304" name="テキスト ボックス 303"/>
        <xdr:cNvSpPr txBox="1"/>
      </xdr:nvSpPr>
      <xdr:spPr>
        <a:xfrm>
          <a:off x="6737428" y="6376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52934</xdr:rowOff>
    </xdr:from>
    <xdr:to>
      <xdr:col>55</xdr:col>
      <xdr:colOff>50800</xdr:colOff>
      <xdr:row>38</xdr:row>
      <xdr:rowOff>154534</xdr:rowOff>
    </xdr:to>
    <xdr:sp macro="" textlink="">
      <xdr:nvSpPr>
        <xdr:cNvPr id="310" name="楕円 309"/>
        <xdr:cNvSpPr/>
      </xdr:nvSpPr>
      <xdr:spPr>
        <a:xfrm>
          <a:off x="10426700" y="6568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12311</xdr:rowOff>
    </xdr:from>
    <xdr:ext cx="469744" cy="259045"/>
    <xdr:sp macro="" textlink="">
      <xdr:nvSpPr>
        <xdr:cNvPr id="311" name="労働費該当値テキスト"/>
        <xdr:cNvSpPr txBox="1"/>
      </xdr:nvSpPr>
      <xdr:spPr>
        <a:xfrm>
          <a:off x="10528300" y="6355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155804</xdr:rowOff>
    </xdr:from>
    <xdr:to>
      <xdr:col>50</xdr:col>
      <xdr:colOff>165100</xdr:colOff>
      <xdr:row>39</xdr:row>
      <xdr:rowOff>85954</xdr:rowOff>
    </xdr:to>
    <xdr:sp macro="" textlink="">
      <xdr:nvSpPr>
        <xdr:cNvPr id="312" name="楕円 311"/>
        <xdr:cNvSpPr/>
      </xdr:nvSpPr>
      <xdr:spPr>
        <a:xfrm>
          <a:off x="9588500" y="6670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77081</xdr:rowOff>
    </xdr:from>
    <xdr:ext cx="378565" cy="259045"/>
    <xdr:sp macro="" textlink="">
      <xdr:nvSpPr>
        <xdr:cNvPr id="313" name="テキスト ボックス 312"/>
        <xdr:cNvSpPr txBox="1"/>
      </xdr:nvSpPr>
      <xdr:spPr>
        <a:xfrm>
          <a:off x="9450017" y="67636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145441</xdr:rowOff>
    </xdr:from>
    <xdr:to>
      <xdr:col>46</xdr:col>
      <xdr:colOff>38100</xdr:colOff>
      <xdr:row>39</xdr:row>
      <xdr:rowOff>75591</xdr:rowOff>
    </xdr:to>
    <xdr:sp macro="" textlink="">
      <xdr:nvSpPr>
        <xdr:cNvPr id="314" name="楕円 313"/>
        <xdr:cNvSpPr/>
      </xdr:nvSpPr>
      <xdr:spPr>
        <a:xfrm>
          <a:off x="8699500" y="6660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66718</xdr:rowOff>
    </xdr:from>
    <xdr:ext cx="378565" cy="259045"/>
    <xdr:sp macro="" textlink="">
      <xdr:nvSpPr>
        <xdr:cNvPr id="315" name="テキスト ボックス 314"/>
        <xdr:cNvSpPr txBox="1"/>
      </xdr:nvSpPr>
      <xdr:spPr>
        <a:xfrm>
          <a:off x="8561017" y="67532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142087</xdr:rowOff>
    </xdr:from>
    <xdr:to>
      <xdr:col>41</xdr:col>
      <xdr:colOff>101600</xdr:colOff>
      <xdr:row>39</xdr:row>
      <xdr:rowOff>72237</xdr:rowOff>
    </xdr:to>
    <xdr:sp macro="" textlink="">
      <xdr:nvSpPr>
        <xdr:cNvPr id="316" name="楕円 315"/>
        <xdr:cNvSpPr/>
      </xdr:nvSpPr>
      <xdr:spPr>
        <a:xfrm>
          <a:off x="7810500" y="6657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63364</xdr:rowOff>
    </xdr:from>
    <xdr:ext cx="378565" cy="259045"/>
    <xdr:sp macro="" textlink="">
      <xdr:nvSpPr>
        <xdr:cNvPr id="317" name="テキスト ボックス 316"/>
        <xdr:cNvSpPr txBox="1"/>
      </xdr:nvSpPr>
      <xdr:spPr>
        <a:xfrm>
          <a:off x="7672017" y="67499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122580</xdr:rowOff>
    </xdr:from>
    <xdr:to>
      <xdr:col>36</xdr:col>
      <xdr:colOff>165100</xdr:colOff>
      <xdr:row>39</xdr:row>
      <xdr:rowOff>52730</xdr:rowOff>
    </xdr:to>
    <xdr:sp macro="" textlink="">
      <xdr:nvSpPr>
        <xdr:cNvPr id="318" name="楕円 317"/>
        <xdr:cNvSpPr/>
      </xdr:nvSpPr>
      <xdr:spPr>
        <a:xfrm>
          <a:off x="6921500" y="66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43857</xdr:rowOff>
    </xdr:from>
    <xdr:ext cx="378565" cy="259045"/>
    <xdr:sp macro="" textlink="">
      <xdr:nvSpPr>
        <xdr:cNvPr id="319" name="テキスト ボックス 318"/>
        <xdr:cNvSpPr txBox="1"/>
      </xdr:nvSpPr>
      <xdr:spPr>
        <a:xfrm>
          <a:off x="6783017" y="67304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3" name="テキスト ボックス 332"/>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5" name="テキスト ボックス 334"/>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7" name="テキスト ボックス 336"/>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9" name="テキスト ボックス 338"/>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1" name="テキスト ボックス 340"/>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102491</xdr:rowOff>
    </xdr:from>
    <xdr:to>
      <xdr:col>54</xdr:col>
      <xdr:colOff>189865</xdr:colOff>
      <xdr:row>59</xdr:row>
      <xdr:rowOff>32869</xdr:rowOff>
    </xdr:to>
    <xdr:cxnSp macro="">
      <xdr:nvCxnSpPr>
        <xdr:cNvPr id="343" name="直線コネクタ 342"/>
        <xdr:cNvCxnSpPr/>
      </xdr:nvCxnSpPr>
      <xdr:spPr>
        <a:xfrm flipV="1">
          <a:off x="10475595" y="8674991"/>
          <a:ext cx="1270" cy="14734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36696</xdr:rowOff>
    </xdr:from>
    <xdr:ext cx="469744" cy="259045"/>
    <xdr:sp macro="" textlink="">
      <xdr:nvSpPr>
        <xdr:cNvPr id="344" name="農林水産業費最小値テキスト"/>
        <xdr:cNvSpPr txBox="1"/>
      </xdr:nvSpPr>
      <xdr:spPr>
        <a:xfrm>
          <a:off x="10528300" y="10152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32869</xdr:rowOff>
    </xdr:from>
    <xdr:to>
      <xdr:col>55</xdr:col>
      <xdr:colOff>88900</xdr:colOff>
      <xdr:row>59</xdr:row>
      <xdr:rowOff>32869</xdr:rowOff>
    </xdr:to>
    <xdr:cxnSp macro="">
      <xdr:nvCxnSpPr>
        <xdr:cNvPr id="345" name="直線コネクタ 344"/>
        <xdr:cNvCxnSpPr/>
      </xdr:nvCxnSpPr>
      <xdr:spPr>
        <a:xfrm>
          <a:off x="10388600" y="101484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49168</xdr:rowOff>
    </xdr:from>
    <xdr:ext cx="690189" cy="259045"/>
    <xdr:sp macro="" textlink="">
      <xdr:nvSpPr>
        <xdr:cNvPr id="346" name="農林水産業費最大値テキスト"/>
        <xdr:cNvSpPr txBox="1"/>
      </xdr:nvSpPr>
      <xdr:spPr>
        <a:xfrm>
          <a:off x="10528300" y="845021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1,169,299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102491</xdr:rowOff>
    </xdr:from>
    <xdr:to>
      <xdr:col>55</xdr:col>
      <xdr:colOff>88900</xdr:colOff>
      <xdr:row>50</xdr:row>
      <xdr:rowOff>102491</xdr:rowOff>
    </xdr:to>
    <xdr:cxnSp macro="">
      <xdr:nvCxnSpPr>
        <xdr:cNvPr id="347" name="直線コネクタ 346"/>
        <xdr:cNvCxnSpPr/>
      </xdr:nvCxnSpPr>
      <xdr:spPr>
        <a:xfrm>
          <a:off x="10388600" y="86749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71288</xdr:rowOff>
    </xdr:from>
    <xdr:to>
      <xdr:col>55</xdr:col>
      <xdr:colOff>0</xdr:colOff>
      <xdr:row>58</xdr:row>
      <xdr:rowOff>90696</xdr:rowOff>
    </xdr:to>
    <xdr:cxnSp macro="">
      <xdr:nvCxnSpPr>
        <xdr:cNvPr id="348" name="直線コネクタ 347"/>
        <xdr:cNvCxnSpPr/>
      </xdr:nvCxnSpPr>
      <xdr:spPr>
        <a:xfrm flipV="1">
          <a:off x="9639300" y="10015388"/>
          <a:ext cx="838200" cy="19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12012</xdr:rowOff>
    </xdr:from>
    <xdr:ext cx="599010" cy="259045"/>
    <xdr:sp macro="" textlink="">
      <xdr:nvSpPr>
        <xdr:cNvPr id="349" name="農林水産業費平均値テキスト"/>
        <xdr:cNvSpPr txBox="1"/>
      </xdr:nvSpPr>
      <xdr:spPr>
        <a:xfrm>
          <a:off x="10528300" y="978466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160585</xdr:rowOff>
    </xdr:from>
    <xdr:to>
      <xdr:col>55</xdr:col>
      <xdr:colOff>50800</xdr:colOff>
      <xdr:row>58</xdr:row>
      <xdr:rowOff>90735</xdr:rowOff>
    </xdr:to>
    <xdr:sp macro="" textlink="">
      <xdr:nvSpPr>
        <xdr:cNvPr id="350" name="フローチャート: 判断 349"/>
        <xdr:cNvSpPr/>
      </xdr:nvSpPr>
      <xdr:spPr>
        <a:xfrm>
          <a:off x="10426700" y="9933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59469</xdr:rowOff>
    </xdr:from>
    <xdr:to>
      <xdr:col>50</xdr:col>
      <xdr:colOff>114300</xdr:colOff>
      <xdr:row>58</xdr:row>
      <xdr:rowOff>90696</xdr:rowOff>
    </xdr:to>
    <xdr:cxnSp macro="">
      <xdr:nvCxnSpPr>
        <xdr:cNvPr id="351" name="直線コネクタ 350"/>
        <xdr:cNvCxnSpPr/>
      </xdr:nvCxnSpPr>
      <xdr:spPr>
        <a:xfrm>
          <a:off x="8750300" y="10003569"/>
          <a:ext cx="889000" cy="3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138238</xdr:rowOff>
    </xdr:from>
    <xdr:to>
      <xdr:col>50</xdr:col>
      <xdr:colOff>165100</xdr:colOff>
      <xdr:row>58</xdr:row>
      <xdr:rowOff>68388</xdr:rowOff>
    </xdr:to>
    <xdr:sp macro="" textlink="">
      <xdr:nvSpPr>
        <xdr:cNvPr id="352" name="フローチャート: 判断 351"/>
        <xdr:cNvSpPr/>
      </xdr:nvSpPr>
      <xdr:spPr>
        <a:xfrm>
          <a:off x="9588500" y="9910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84915</xdr:rowOff>
    </xdr:from>
    <xdr:ext cx="599010" cy="259045"/>
    <xdr:sp macro="" textlink="">
      <xdr:nvSpPr>
        <xdr:cNvPr id="353" name="テキスト ボックス 352"/>
        <xdr:cNvSpPr txBox="1"/>
      </xdr:nvSpPr>
      <xdr:spPr>
        <a:xfrm>
          <a:off x="9339795" y="96861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48506</xdr:rowOff>
    </xdr:from>
    <xdr:to>
      <xdr:col>45</xdr:col>
      <xdr:colOff>177800</xdr:colOff>
      <xdr:row>58</xdr:row>
      <xdr:rowOff>59469</xdr:rowOff>
    </xdr:to>
    <xdr:cxnSp macro="">
      <xdr:nvCxnSpPr>
        <xdr:cNvPr id="354" name="直線コネクタ 353"/>
        <xdr:cNvCxnSpPr/>
      </xdr:nvCxnSpPr>
      <xdr:spPr>
        <a:xfrm>
          <a:off x="7861300" y="9992606"/>
          <a:ext cx="889000" cy="10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166007</xdr:rowOff>
    </xdr:from>
    <xdr:to>
      <xdr:col>46</xdr:col>
      <xdr:colOff>38100</xdr:colOff>
      <xdr:row>58</xdr:row>
      <xdr:rowOff>96157</xdr:rowOff>
    </xdr:to>
    <xdr:sp macro="" textlink="">
      <xdr:nvSpPr>
        <xdr:cNvPr id="355" name="フローチャート: 判断 354"/>
        <xdr:cNvSpPr/>
      </xdr:nvSpPr>
      <xdr:spPr>
        <a:xfrm>
          <a:off x="8699500" y="9938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112684</xdr:rowOff>
    </xdr:from>
    <xdr:ext cx="599010" cy="259045"/>
    <xdr:sp macro="" textlink="">
      <xdr:nvSpPr>
        <xdr:cNvPr id="356" name="テキスト ボックス 355"/>
        <xdr:cNvSpPr txBox="1"/>
      </xdr:nvSpPr>
      <xdr:spPr>
        <a:xfrm>
          <a:off x="8450795" y="9713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35339</xdr:rowOff>
    </xdr:from>
    <xdr:to>
      <xdr:col>41</xdr:col>
      <xdr:colOff>50800</xdr:colOff>
      <xdr:row>58</xdr:row>
      <xdr:rowOff>48506</xdr:rowOff>
    </xdr:to>
    <xdr:cxnSp macro="">
      <xdr:nvCxnSpPr>
        <xdr:cNvPr id="357" name="直線コネクタ 356"/>
        <xdr:cNvCxnSpPr/>
      </xdr:nvCxnSpPr>
      <xdr:spPr>
        <a:xfrm>
          <a:off x="6972300" y="9979439"/>
          <a:ext cx="889000" cy="13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13665</xdr:rowOff>
    </xdr:from>
    <xdr:to>
      <xdr:col>41</xdr:col>
      <xdr:colOff>101600</xdr:colOff>
      <xdr:row>58</xdr:row>
      <xdr:rowOff>115265</xdr:rowOff>
    </xdr:to>
    <xdr:sp macro="" textlink="">
      <xdr:nvSpPr>
        <xdr:cNvPr id="358" name="フローチャート: 判断 357"/>
        <xdr:cNvSpPr/>
      </xdr:nvSpPr>
      <xdr:spPr>
        <a:xfrm>
          <a:off x="7810500" y="9957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106392</xdr:rowOff>
    </xdr:from>
    <xdr:ext cx="599010" cy="259045"/>
    <xdr:sp macro="" textlink="">
      <xdr:nvSpPr>
        <xdr:cNvPr id="359" name="テキスト ボックス 358"/>
        <xdr:cNvSpPr txBox="1"/>
      </xdr:nvSpPr>
      <xdr:spPr>
        <a:xfrm>
          <a:off x="7561795" y="10050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29325</xdr:rowOff>
    </xdr:from>
    <xdr:to>
      <xdr:col>36</xdr:col>
      <xdr:colOff>165100</xdr:colOff>
      <xdr:row>58</xdr:row>
      <xdr:rowOff>130925</xdr:rowOff>
    </xdr:to>
    <xdr:sp macro="" textlink="">
      <xdr:nvSpPr>
        <xdr:cNvPr id="360" name="フローチャート: 判断 359"/>
        <xdr:cNvSpPr/>
      </xdr:nvSpPr>
      <xdr:spPr>
        <a:xfrm>
          <a:off x="6921500" y="9973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122052</xdr:rowOff>
    </xdr:from>
    <xdr:ext cx="599010" cy="259045"/>
    <xdr:sp macro="" textlink="">
      <xdr:nvSpPr>
        <xdr:cNvPr id="361" name="テキスト ボックス 360"/>
        <xdr:cNvSpPr txBox="1"/>
      </xdr:nvSpPr>
      <xdr:spPr>
        <a:xfrm>
          <a:off x="6672795" y="10066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20488</xdr:rowOff>
    </xdr:from>
    <xdr:to>
      <xdr:col>55</xdr:col>
      <xdr:colOff>50800</xdr:colOff>
      <xdr:row>58</xdr:row>
      <xdr:rowOff>122088</xdr:rowOff>
    </xdr:to>
    <xdr:sp macro="" textlink="">
      <xdr:nvSpPr>
        <xdr:cNvPr id="367" name="楕円 366"/>
        <xdr:cNvSpPr/>
      </xdr:nvSpPr>
      <xdr:spPr>
        <a:xfrm>
          <a:off x="10426700" y="9964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170365</xdr:rowOff>
    </xdr:from>
    <xdr:ext cx="599010" cy="259045"/>
    <xdr:sp macro="" textlink="">
      <xdr:nvSpPr>
        <xdr:cNvPr id="368" name="農林水産業費該当値テキスト"/>
        <xdr:cNvSpPr txBox="1"/>
      </xdr:nvSpPr>
      <xdr:spPr>
        <a:xfrm>
          <a:off x="10528300" y="9943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39896</xdr:rowOff>
    </xdr:from>
    <xdr:to>
      <xdr:col>50</xdr:col>
      <xdr:colOff>165100</xdr:colOff>
      <xdr:row>58</xdr:row>
      <xdr:rowOff>141496</xdr:rowOff>
    </xdr:to>
    <xdr:sp macro="" textlink="">
      <xdr:nvSpPr>
        <xdr:cNvPr id="369" name="楕円 368"/>
        <xdr:cNvSpPr/>
      </xdr:nvSpPr>
      <xdr:spPr>
        <a:xfrm>
          <a:off x="9588500" y="9983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132623</xdr:rowOff>
    </xdr:from>
    <xdr:ext cx="534377" cy="259045"/>
    <xdr:sp macro="" textlink="">
      <xdr:nvSpPr>
        <xdr:cNvPr id="370" name="テキスト ボックス 369"/>
        <xdr:cNvSpPr txBox="1"/>
      </xdr:nvSpPr>
      <xdr:spPr>
        <a:xfrm>
          <a:off x="9372111" y="10076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8669</xdr:rowOff>
    </xdr:from>
    <xdr:to>
      <xdr:col>46</xdr:col>
      <xdr:colOff>38100</xdr:colOff>
      <xdr:row>58</xdr:row>
      <xdr:rowOff>110269</xdr:rowOff>
    </xdr:to>
    <xdr:sp macro="" textlink="">
      <xdr:nvSpPr>
        <xdr:cNvPr id="371" name="楕円 370"/>
        <xdr:cNvSpPr/>
      </xdr:nvSpPr>
      <xdr:spPr>
        <a:xfrm>
          <a:off x="8699500" y="9952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101396</xdr:rowOff>
    </xdr:from>
    <xdr:ext cx="599010" cy="259045"/>
    <xdr:sp macro="" textlink="">
      <xdr:nvSpPr>
        <xdr:cNvPr id="372" name="テキスト ボックス 371"/>
        <xdr:cNvSpPr txBox="1"/>
      </xdr:nvSpPr>
      <xdr:spPr>
        <a:xfrm>
          <a:off x="8450795" y="10045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169156</xdr:rowOff>
    </xdr:from>
    <xdr:to>
      <xdr:col>41</xdr:col>
      <xdr:colOff>101600</xdr:colOff>
      <xdr:row>58</xdr:row>
      <xdr:rowOff>99306</xdr:rowOff>
    </xdr:to>
    <xdr:sp macro="" textlink="">
      <xdr:nvSpPr>
        <xdr:cNvPr id="373" name="楕円 372"/>
        <xdr:cNvSpPr/>
      </xdr:nvSpPr>
      <xdr:spPr>
        <a:xfrm>
          <a:off x="7810500" y="9941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115833</xdr:rowOff>
    </xdr:from>
    <xdr:ext cx="599010" cy="259045"/>
    <xdr:sp macro="" textlink="">
      <xdr:nvSpPr>
        <xdr:cNvPr id="374" name="テキスト ボックス 373"/>
        <xdr:cNvSpPr txBox="1"/>
      </xdr:nvSpPr>
      <xdr:spPr>
        <a:xfrm>
          <a:off x="7561795" y="9717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155989</xdr:rowOff>
    </xdr:from>
    <xdr:to>
      <xdr:col>36</xdr:col>
      <xdr:colOff>165100</xdr:colOff>
      <xdr:row>58</xdr:row>
      <xdr:rowOff>86139</xdr:rowOff>
    </xdr:to>
    <xdr:sp macro="" textlink="">
      <xdr:nvSpPr>
        <xdr:cNvPr id="375" name="楕円 374"/>
        <xdr:cNvSpPr/>
      </xdr:nvSpPr>
      <xdr:spPr>
        <a:xfrm>
          <a:off x="6921500" y="9928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102666</xdr:rowOff>
    </xdr:from>
    <xdr:ext cx="599010" cy="259045"/>
    <xdr:sp macro="" textlink="">
      <xdr:nvSpPr>
        <xdr:cNvPr id="376" name="テキスト ボックス 375"/>
        <xdr:cNvSpPr txBox="1"/>
      </xdr:nvSpPr>
      <xdr:spPr>
        <a:xfrm>
          <a:off x="6672795" y="9703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90" name="テキスト ボックス 389"/>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2" name="テキスト ボックス 391"/>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4" name="テキスト ボックス 393"/>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6" name="テキスト ボックス 395"/>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99893</xdr:rowOff>
    </xdr:from>
    <xdr:to>
      <xdr:col>54</xdr:col>
      <xdr:colOff>189865</xdr:colOff>
      <xdr:row>79</xdr:row>
      <xdr:rowOff>15894</xdr:rowOff>
    </xdr:to>
    <xdr:cxnSp macro="">
      <xdr:nvCxnSpPr>
        <xdr:cNvPr id="400" name="直線コネクタ 399"/>
        <xdr:cNvCxnSpPr/>
      </xdr:nvCxnSpPr>
      <xdr:spPr>
        <a:xfrm flipV="1">
          <a:off x="10475595" y="12101393"/>
          <a:ext cx="1270" cy="14590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19721</xdr:rowOff>
    </xdr:from>
    <xdr:ext cx="469744" cy="259045"/>
    <xdr:sp macro="" textlink="">
      <xdr:nvSpPr>
        <xdr:cNvPr id="401" name="商工費最小値テキスト"/>
        <xdr:cNvSpPr txBox="1"/>
      </xdr:nvSpPr>
      <xdr:spPr>
        <a:xfrm>
          <a:off x="10528300" y="13564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15894</xdr:rowOff>
    </xdr:from>
    <xdr:to>
      <xdr:col>55</xdr:col>
      <xdr:colOff>88900</xdr:colOff>
      <xdr:row>79</xdr:row>
      <xdr:rowOff>15894</xdr:rowOff>
    </xdr:to>
    <xdr:cxnSp macro="">
      <xdr:nvCxnSpPr>
        <xdr:cNvPr id="402" name="直線コネクタ 401"/>
        <xdr:cNvCxnSpPr/>
      </xdr:nvCxnSpPr>
      <xdr:spPr>
        <a:xfrm>
          <a:off x="10388600" y="13560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46570</xdr:rowOff>
    </xdr:from>
    <xdr:ext cx="599010" cy="259045"/>
    <xdr:sp macro="" textlink="">
      <xdr:nvSpPr>
        <xdr:cNvPr id="403" name="商工費最大値テキスト"/>
        <xdr:cNvSpPr txBox="1"/>
      </xdr:nvSpPr>
      <xdr:spPr>
        <a:xfrm>
          <a:off x="10528300" y="11876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390,448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99893</xdr:rowOff>
    </xdr:from>
    <xdr:to>
      <xdr:col>55</xdr:col>
      <xdr:colOff>88900</xdr:colOff>
      <xdr:row>70</xdr:row>
      <xdr:rowOff>99893</xdr:rowOff>
    </xdr:to>
    <xdr:cxnSp macro="">
      <xdr:nvCxnSpPr>
        <xdr:cNvPr id="404" name="直線コネクタ 403"/>
        <xdr:cNvCxnSpPr/>
      </xdr:nvCxnSpPr>
      <xdr:spPr>
        <a:xfrm>
          <a:off x="10388600" y="12101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150380</xdr:rowOff>
    </xdr:from>
    <xdr:to>
      <xdr:col>55</xdr:col>
      <xdr:colOff>0</xdr:colOff>
      <xdr:row>77</xdr:row>
      <xdr:rowOff>119351</xdr:rowOff>
    </xdr:to>
    <xdr:cxnSp macro="">
      <xdr:nvCxnSpPr>
        <xdr:cNvPr id="405" name="直線コネクタ 404"/>
        <xdr:cNvCxnSpPr/>
      </xdr:nvCxnSpPr>
      <xdr:spPr>
        <a:xfrm>
          <a:off x="9639300" y="13009130"/>
          <a:ext cx="838200" cy="311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53385</xdr:rowOff>
    </xdr:from>
    <xdr:ext cx="534377" cy="259045"/>
    <xdr:sp macro="" textlink="">
      <xdr:nvSpPr>
        <xdr:cNvPr id="406" name="商工費平均値テキスト"/>
        <xdr:cNvSpPr txBox="1"/>
      </xdr:nvSpPr>
      <xdr:spPr>
        <a:xfrm>
          <a:off x="10528300" y="130835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30508</xdr:rowOff>
    </xdr:from>
    <xdr:to>
      <xdr:col>55</xdr:col>
      <xdr:colOff>50800</xdr:colOff>
      <xdr:row>77</xdr:row>
      <xdr:rowOff>132108</xdr:rowOff>
    </xdr:to>
    <xdr:sp macro="" textlink="">
      <xdr:nvSpPr>
        <xdr:cNvPr id="407" name="フローチャート: 判断 406"/>
        <xdr:cNvSpPr/>
      </xdr:nvSpPr>
      <xdr:spPr>
        <a:xfrm>
          <a:off x="10426700" y="1323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150380</xdr:rowOff>
    </xdr:from>
    <xdr:to>
      <xdr:col>50</xdr:col>
      <xdr:colOff>114300</xdr:colOff>
      <xdr:row>77</xdr:row>
      <xdr:rowOff>81149</xdr:rowOff>
    </xdr:to>
    <xdr:cxnSp macro="">
      <xdr:nvCxnSpPr>
        <xdr:cNvPr id="408" name="直線コネクタ 407"/>
        <xdr:cNvCxnSpPr/>
      </xdr:nvCxnSpPr>
      <xdr:spPr>
        <a:xfrm flipV="1">
          <a:off x="8750300" y="13009130"/>
          <a:ext cx="889000" cy="273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81787</xdr:rowOff>
    </xdr:from>
    <xdr:to>
      <xdr:col>50</xdr:col>
      <xdr:colOff>165100</xdr:colOff>
      <xdr:row>78</xdr:row>
      <xdr:rowOff>11937</xdr:rowOff>
    </xdr:to>
    <xdr:sp macro="" textlink="">
      <xdr:nvSpPr>
        <xdr:cNvPr id="409" name="フローチャート: 判断 408"/>
        <xdr:cNvSpPr/>
      </xdr:nvSpPr>
      <xdr:spPr>
        <a:xfrm>
          <a:off x="9588500" y="13283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3064</xdr:rowOff>
    </xdr:from>
    <xdr:ext cx="534377" cy="259045"/>
    <xdr:sp macro="" textlink="">
      <xdr:nvSpPr>
        <xdr:cNvPr id="410" name="テキスト ボックス 409"/>
        <xdr:cNvSpPr txBox="1"/>
      </xdr:nvSpPr>
      <xdr:spPr>
        <a:xfrm>
          <a:off x="9372111" y="13376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81149</xdr:rowOff>
    </xdr:from>
    <xdr:to>
      <xdr:col>45</xdr:col>
      <xdr:colOff>177800</xdr:colOff>
      <xdr:row>78</xdr:row>
      <xdr:rowOff>15224</xdr:rowOff>
    </xdr:to>
    <xdr:cxnSp macro="">
      <xdr:nvCxnSpPr>
        <xdr:cNvPr id="411" name="直線コネクタ 410"/>
        <xdr:cNvCxnSpPr/>
      </xdr:nvCxnSpPr>
      <xdr:spPr>
        <a:xfrm flipV="1">
          <a:off x="7861300" y="13282799"/>
          <a:ext cx="889000" cy="105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92661</xdr:rowOff>
    </xdr:from>
    <xdr:to>
      <xdr:col>46</xdr:col>
      <xdr:colOff>38100</xdr:colOff>
      <xdr:row>78</xdr:row>
      <xdr:rowOff>22811</xdr:rowOff>
    </xdr:to>
    <xdr:sp macro="" textlink="">
      <xdr:nvSpPr>
        <xdr:cNvPr id="412" name="フローチャート: 判断 411"/>
        <xdr:cNvSpPr/>
      </xdr:nvSpPr>
      <xdr:spPr>
        <a:xfrm>
          <a:off x="8699500" y="13294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13938</xdr:rowOff>
    </xdr:from>
    <xdr:ext cx="534377" cy="259045"/>
    <xdr:sp macro="" textlink="">
      <xdr:nvSpPr>
        <xdr:cNvPr id="413" name="テキスト ボックス 412"/>
        <xdr:cNvSpPr txBox="1"/>
      </xdr:nvSpPr>
      <xdr:spPr>
        <a:xfrm>
          <a:off x="8483111" y="13387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15224</xdr:rowOff>
    </xdr:from>
    <xdr:to>
      <xdr:col>41</xdr:col>
      <xdr:colOff>50800</xdr:colOff>
      <xdr:row>78</xdr:row>
      <xdr:rowOff>27370</xdr:rowOff>
    </xdr:to>
    <xdr:cxnSp macro="">
      <xdr:nvCxnSpPr>
        <xdr:cNvPr id="414" name="直線コネクタ 413"/>
        <xdr:cNvCxnSpPr/>
      </xdr:nvCxnSpPr>
      <xdr:spPr>
        <a:xfrm flipV="1">
          <a:off x="6972300" y="13388324"/>
          <a:ext cx="889000" cy="12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163610</xdr:rowOff>
    </xdr:from>
    <xdr:to>
      <xdr:col>41</xdr:col>
      <xdr:colOff>101600</xdr:colOff>
      <xdr:row>78</xdr:row>
      <xdr:rowOff>93760</xdr:rowOff>
    </xdr:to>
    <xdr:sp macro="" textlink="">
      <xdr:nvSpPr>
        <xdr:cNvPr id="415" name="フローチャート: 判断 414"/>
        <xdr:cNvSpPr/>
      </xdr:nvSpPr>
      <xdr:spPr>
        <a:xfrm>
          <a:off x="7810500" y="1336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84887</xdr:rowOff>
    </xdr:from>
    <xdr:ext cx="534377" cy="259045"/>
    <xdr:sp macro="" textlink="">
      <xdr:nvSpPr>
        <xdr:cNvPr id="416" name="テキスト ボックス 415"/>
        <xdr:cNvSpPr txBox="1"/>
      </xdr:nvSpPr>
      <xdr:spPr>
        <a:xfrm>
          <a:off x="7594111" y="13457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150901</xdr:rowOff>
    </xdr:from>
    <xdr:to>
      <xdr:col>36</xdr:col>
      <xdr:colOff>165100</xdr:colOff>
      <xdr:row>78</xdr:row>
      <xdr:rowOff>81051</xdr:rowOff>
    </xdr:to>
    <xdr:sp macro="" textlink="">
      <xdr:nvSpPr>
        <xdr:cNvPr id="417" name="フローチャート: 判断 416"/>
        <xdr:cNvSpPr/>
      </xdr:nvSpPr>
      <xdr:spPr>
        <a:xfrm>
          <a:off x="6921500" y="13352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72178</xdr:rowOff>
    </xdr:from>
    <xdr:ext cx="534377" cy="259045"/>
    <xdr:sp macro="" textlink="">
      <xdr:nvSpPr>
        <xdr:cNvPr id="418" name="テキスト ボックス 417"/>
        <xdr:cNvSpPr txBox="1"/>
      </xdr:nvSpPr>
      <xdr:spPr>
        <a:xfrm>
          <a:off x="6705111" y="13445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68551</xdr:rowOff>
    </xdr:from>
    <xdr:to>
      <xdr:col>55</xdr:col>
      <xdr:colOff>50800</xdr:colOff>
      <xdr:row>77</xdr:row>
      <xdr:rowOff>170151</xdr:rowOff>
    </xdr:to>
    <xdr:sp macro="" textlink="">
      <xdr:nvSpPr>
        <xdr:cNvPr id="424" name="楕円 423"/>
        <xdr:cNvSpPr/>
      </xdr:nvSpPr>
      <xdr:spPr>
        <a:xfrm>
          <a:off x="10426700" y="13270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46978</xdr:rowOff>
    </xdr:from>
    <xdr:ext cx="534377" cy="259045"/>
    <xdr:sp macro="" textlink="">
      <xdr:nvSpPr>
        <xdr:cNvPr id="425" name="商工費該当値テキスト"/>
        <xdr:cNvSpPr txBox="1"/>
      </xdr:nvSpPr>
      <xdr:spPr>
        <a:xfrm>
          <a:off x="10528300" y="13248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99579</xdr:rowOff>
    </xdr:from>
    <xdr:to>
      <xdr:col>50</xdr:col>
      <xdr:colOff>165100</xdr:colOff>
      <xdr:row>76</xdr:row>
      <xdr:rowOff>29728</xdr:rowOff>
    </xdr:to>
    <xdr:sp macro="" textlink="">
      <xdr:nvSpPr>
        <xdr:cNvPr id="426" name="楕円 425"/>
        <xdr:cNvSpPr/>
      </xdr:nvSpPr>
      <xdr:spPr>
        <a:xfrm>
          <a:off x="9588500" y="1295832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74</xdr:row>
      <xdr:rowOff>46256</xdr:rowOff>
    </xdr:from>
    <xdr:ext cx="599010" cy="259045"/>
    <xdr:sp macro="" textlink="">
      <xdr:nvSpPr>
        <xdr:cNvPr id="427" name="テキスト ボックス 426"/>
        <xdr:cNvSpPr txBox="1"/>
      </xdr:nvSpPr>
      <xdr:spPr>
        <a:xfrm>
          <a:off x="9339795" y="12733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30349</xdr:rowOff>
    </xdr:from>
    <xdr:to>
      <xdr:col>46</xdr:col>
      <xdr:colOff>38100</xdr:colOff>
      <xdr:row>77</xdr:row>
      <xdr:rowOff>131949</xdr:rowOff>
    </xdr:to>
    <xdr:sp macro="" textlink="">
      <xdr:nvSpPr>
        <xdr:cNvPr id="428" name="楕円 427"/>
        <xdr:cNvSpPr/>
      </xdr:nvSpPr>
      <xdr:spPr>
        <a:xfrm>
          <a:off x="8699500" y="13231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148476</xdr:rowOff>
    </xdr:from>
    <xdr:ext cx="534377" cy="259045"/>
    <xdr:sp macro="" textlink="">
      <xdr:nvSpPr>
        <xdr:cNvPr id="429" name="テキスト ボックス 428"/>
        <xdr:cNvSpPr txBox="1"/>
      </xdr:nvSpPr>
      <xdr:spPr>
        <a:xfrm>
          <a:off x="8483111" y="13007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135874</xdr:rowOff>
    </xdr:from>
    <xdr:to>
      <xdr:col>41</xdr:col>
      <xdr:colOff>101600</xdr:colOff>
      <xdr:row>78</xdr:row>
      <xdr:rowOff>66024</xdr:rowOff>
    </xdr:to>
    <xdr:sp macro="" textlink="">
      <xdr:nvSpPr>
        <xdr:cNvPr id="430" name="楕円 429"/>
        <xdr:cNvSpPr/>
      </xdr:nvSpPr>
      <xdr:spPr>
        <a:xfrm>
          <a:off x="7810500" y="13337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82551</xdr:rowOff>
    </xdr:from>
    <xdr:ext cx="534377" cy="259045"/>
    <xdr:sp macro="" textlink="">
      <xdr:nvSpPr>
        <xdr:cNvPr id="431" name="テキスト ボックス 430"/>
        <xdr:cNvSpPr txBox="1"/>
      </xdr:nvSpPr>
      <xdr:spPr>
        <a:xfrm>
          <a:off x="7594111" y="13112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148020</xdr:rowOff>
    </xdr:from>
    <xdr:to>
      <xdr:col>36</xdr:col>
      <xdr:colOff>165100</xdr:colOff>
      <xdr:row>78</xdr:row>
      <xdr:rowOff>78170</xdr:rowOff>
    </xdr:to>
    <xdr:sp macro="" textlink="">
      <xdr:nvSpPr>
        <xdr:cNvPr id="432" name="楕円 431"/>
        <xdr:cNvSpPr/>
      </xdr:nvSpPr>
      <xdr:spPr>
        <a:xfrm>
          <a:off x="6921500" y="13349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94697</xdr:rowOff>
    </xdr:from>
    <xdr:ext cx="534377" cy="259045"/>
    <xdr:sp macro="" textlink="">
      <xdr:nvSpPr>
        <xdr:cNvPr id="433" name="テキスト ボックス 432"/>
        <xdr:cNvSpPr txBox="1"/>
      </xdr:nvSpPr>
      <xdr:spPr>
        <a:xfrm>
          <a:off x="6705111" y="13124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7" name="テキスト ボックス 446"/>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9" name="テキスト ボックス 448"/>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1" name="テキスト ボックス 450"/>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53" name="テキスト ボックス 452"/>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5" name="テキスト ボックス 454"/>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47220</xdr:rowOff>
    </xdr:from>
    <xdr:to>
      <xdr:col>54</xdr:col>
      <xdr:colOff>189865</xdr:colOff>
      <xdr:row>99</xdr:row>
      <xdr:rowOff>2284</xdr:rowOff>
    </xdr:to>
    <xdr:cxnSp macro="">
      <xdr:nvCxnSpPr>
        <xdr:cNvPr id="457" name="直線コネクタ 456"/>
        <xdr:cNvCxnSpPr/>
      </xdr:nvCxnSpPr>
      <xdr:spPr>
        <a:xfrm flipV="1">
          <a:off x="10475595" y="15649170"/>
          <a:ext cx="1270" cy="13266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6111</xdr:rowOff>
    </xdr:from>
    <xdr:ext cx="534377" cy="259045"/>
    <xdr:sp macro="" textlink="">
      <xdr:nvSpPr>
        <xdr:cNvPr id="458" name="土木費最小値テキスト"/>
        <xdr:cNvSpPr txBox="1"/>
      </xdr:nvSpPr>
      <xdr:spPr>
        <a:xfrm>
          <a:off x="10528300" y="16979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2284</xdr:rowOff>
    </xdr:from>
    <xdr:to>
      <xdr:col>55</xdr:col>
      <xdr:colOff>88900</xdr:colOff>
      <xdr:row>99</xdr:row>
      <xdr:rowOff>2284</xdr:rowOff>
    </xdr:to>
    <xdr:cxnSp macro="">
      <xdr:nvCxnSpPr>
        <xdr:cNvPr id="459" name="直線コネクタ 458"/>
        <xdr:cNvCxnSpPr/>
      </xdr:nvCxnSpPr>
      <xdr:spPr>
        <a:xfrm>
          <a:off x="10388600" y="16975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165347</xdr:rowOff>
    </xdr:from>
    <xdr:ext cx="690189" cy="259045"/>
    <xdr:sp macro="" textlink="">
      <xdr:nvSpPr>
        <xdr:cNvPr id="460" name="土木費最大値テキスト"/>
        <xdr:cNvSpPr txBox="1"/>
      </xdr:nvSpPr>
      <xdr:spPr>
        <a:xfrm>
          <a:off x="10528300" y="1542439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1,077,819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47220</xdr:rowOff>
    </xdr:from>
    <xdr:to>
      <xdr:col>55</xdr:col>
      <xdr:colOff>88900</xdr:colOff>
      <xdr:row>91</xdr:row>
      <xdr:rowOff>47220</xdr:rowOff>
    </xdr:to>
    <xdr:cxnSp macro="">
      <xdr:nvCxnSpPr>
        <xdr:cNvPr id="461" name="直線コネクタ 460"/>
        <xdr:cNvCxnSpPr/>
      </xdr:nvCxnSpPr>
      <xdr:spPr>
        <a:xfrm>
          <a:off x="10388600" y="15649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37664</xdr:rowOff>
    </xdr:from>
    <xdr:to>
      <xdr:col>55</xdr:col>
      <xdr:colOff>0</xdr:colOff>
      <xdr:row>98</xdr:row>
      <xdr:rowOff>38134</xdr:rowOff>
    </xdr:to>
    <xdr:cxnSp macro="">
      <xdr:nvCxnSpPr>
        <xdr:cNvPr id="462" name="直線コネクタ 461"/>
        <xdr:cNvCxnSpPr/>
      </xdr:nvCxnSpPr>
      <xdr:spPr>
        <a:xfrm flipV="1">
          <a:off x="9639300" y="16839764"/>
          <a:ext cx="838200" cy="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161630</xdr:rowOff>
    </xdr:from>
    <xdr:ext cx="599010" cy="259045"/>
    <xdr:sp macro="" textlink="">
      <xdr:nvSpPr>
        <xdr:cNvPr id="463" name="土木費平均値テキスト"/>
        <xdr:cNvSpPr txBox="1"/>
      </xdr:nvSpPr>
      <xdr:spPr>
        <a:xfrm>
          <a:off x="10528300" y="1662083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138753</xdr:rowOff>
    </xdr:from>
    <xdr:to>
      <xdr:col>55</xdr:col>
      <xdr:colOff>50800</xdr:colOff>
      <xdr:row>98</xdr:row>
      <xdr:rowOff>68903</xdr:rowOff>
    </xdr:to>
    <xdr:sp macro="" textlink="">
      <xdr:nvSpPr>
        <xdr:cNvPr id="464" name="フローチャート: 判断 463"/>
        <xdr:cNvSpPr/>
      </xdr:nvSpPr>
      <xdr:spPr>
        <a:xfrm>
          <a:off x="10426700" y="16769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38134</xdr:rowOff>
    </xdr:from>
    <xdr:to>
      <xdr:col>50</xdr:col>
      <xdr:colOff>114300</xdr:colOff>
      <xdr:row>98</xdr:row>
      <xdr:rowOff>87592</xdr:rowOff>
    </xdr:to>
    <xdr:cxnSp macro="">
      <xdr:nvCxnSpPr>
        <xdr:cNvPr id="465" name="直線コネクタ 464"/>
        <xdr:cNvCxnSpPr/>
      </xdr:nvCxnSpPr>
      <xdr:spPr>
        <a:xfrm flipV="1">
          <a:off x="8750300" y="16840234"/>
          <a:ext cx="889000" cy="49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159435</xdr:rowOff>
    </xdr:from>
    <xdr:to>
      <xdr:col>50</xdr:col>
      <xdr:colOff>165100</xdr:colOff>
      <xdr:row>98</xdr:row>
      <xdr:rowOff>89585</xdr:rowOff>
    </xdr:to>
    <xdr:sp macro="" textlink="">
      <xdr:nvSpPr>
        <xdr:cNvPr id="466" name="フローチャート: 判断 465"/>
        <xdr:cNvSpPr/>
      </xdr:nvSpPr>
      <xdr:spPr>
        <a:xfrm>
          <a:off x="9588500" y="16790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80712</xdr:rowOff>
    </xdr:from>
    <xdr:ext cx="599010" cy="259045"/>
    <xdr:sp macro="" textlink="">
      <xdr:nvSpPr>
        <xdr:cNvPr id="467" name="テキスト ボックス 466"/>
        <xdr:cNvSpPr txBox="1"/>
      </xdr:nvSpPr>
      <xdr:spPr>
        <a:xfrm>
          <a:off x="9339795" y="168828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87592</xdr:rowOff>
    </xdr:from>
    <xdr:to>
      <xdr:col>45</xdr:col>
      <xdr:colOff>177800</xdr:colOff>
      <xdr:row>98</xdr:row>
      <xdr:rowOff>88236</xdr:rowOff>
    </xdr:to>
    <xdr:cxnSp macro="">
      <xdr:nvCxnSpPr>
        <xdr:cNvPr id="468" name="直線コネクタ 467"/>
        <xdr:cNvCxnSpPr/>
      </xdr:nvCxnSpPr>
      <xdr:spPr>
        <a:xfrm flipV="1">
          <a:off x="7861300" y="16889692"/>
          <a:ext cx="889000" cy="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158835</xdr:rowOff>
    </xdr:from>
    <xdr:to>
      <xdr:col>46</xdr:col>
      <xdr:colOff>38100</xdr:colOff>
      <xdr:row>98</xdr:row>
      <xdr:rowOff>88985</xdr:rowOff>
    </xdr:to>
    <xdr:sp macro="" textlink="">
      <xdr:nvSpPr>
        <xdr:cNvPr id="469" name="フローチャート: 判断 468"/>
        <xdr:cNvSpPr/>
      </xdr:nvSpPr>
      <xdr:spPr>
        <a:xfrm>
          <a:off x="8699500" y="1678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105512</xdr:rowOff>
    </xdr:from>
    <xdr:ext cx="599010" cy="259045"/>
    <xdr:sp macro="" textlink="">
      <xdr:nvSpPr>
        <xdr:cNvPr id="470" name="テキスト ボックス 469"/>
        <xdr:cNvSpPr txBox="1"/>
      </xdr:nvSpPr>
      <xdr:spPr>
        <a:xfrm>
          <a:off x="8450795" y="165647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26646</xdr:rowOff>
    </xdr:from>
    <xdr:to>
      <xdr:col>41</xdr:col>
      <xdr:colOff>50800</xdr:colOff>
      <xdr:row>98</xdr:row>
      <xdr:rowOff>88236</xdr:rowOff>
    </xdr:to>
    <xdr:cxnSp macro="">
      <xdr:nvCxnSpPr>
        <xdr:cNvPr id="471" name="直線コネクタ 470"/>
        <xdr:cNvCxnSpPr/>
      </xdr:nvCxnSpPr>
      <xdr:spPr>
        <a:xfrm>
          <a:off x="6972300" y="16828746"/>
          <a:ext cx="889000" cy="6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11621</xdr:rowOff>
    </xdr:from>
    <xdr:to>
      <xdr:col>41</xdr:col>
      <xdr:colOff>101600</xdr:colOff>
      <xdr:row>98</xdr:row>
      <xdr:rowOff>113221</xdr:rowOff>
    </xdr:to>
    <xdr:sp macro="" textlink="">
      <xdr:nvSpPr>
        <xdr:cNvPr id="472" name="フローチャート: 判断 471"/>
        <xdr:cNvSpPr/>
      </xdr:nvSpPr>
      <xdr:spPr>
        <a:xfrm>
          <a:off x="7810500" y="16813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129748</xdr:rowOff>
    </xdr:from>
    <xdr:ext cx="599010" cy="259045"/>
    <xdr:sp macro="" textlink="">
      <xdr:nvSpPr>
        <xdr:cNvPr id="473" name="テキスト ボックス 472"/>
        <xdr:cNvSpPr txBox="1"/>
      </xdr:nvSpPr>
      <xdr:spPr>
        <a:xfrm>
          <a:off x="7561795" y="16588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3880</xdr:rowOff>
    </xdr:from>
    <xdr:to>
      <xdr:col>36</xdr:col>
      <xdr:colOff>165100</xdr:colOff>
      <xdr:row>98</xdr:row>
      <xdr:rowOff>105480</xdr:rowOff>
    </xdr:to>
    <xdr:sp macro="" textlink="">
      <xdr:nvSpPr>
        <xdr:cNvPr id="474" name="フローチャート: 判断 473"/>
        <xdr:cNvSpPr/>
      </xdr:nvSpPr>
      <xdr:spPr>
        <a:xfrm>
          <a:off x="6921500" y="1680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96607</xdr:rowOff>
    </xdr:from>
    <xdr:ext cx="599010" cy="259045"/>
    <xdr:sp macro="" textlink="">
      <xdr:nvSpPr>
        <xdr:cNvPr id="475" name="テキスト ボックス 474"/>
        <xdr:cNvSpPr txBox="1"/>
      </xdr:nvSpPr>
      <xdr:spPr>
        <a:xfrm>
          <a:off x="6672795" y="16898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158314</xdr:rowOff>
    </xdr:from>
    <xdr:to>
      <xdr:col>55</xdr:col>
      <xdr:colOff>50800</xdr:colOff>
      <xdr:row>98</xdr:row>
      <xdr:rowOff>88464</xdr:rowOff>
    </xdr:to>
    <xdr:sp macro="" textlink="">
      <xdr:nvSpPr>
        <xdr:cNvPr id="481" name="楕円 480"/>
        <xdr:cNvSpPr/>
      </xdr:nvSpPr>
      <xdr:spPr>
        <a:xfrm>
          <a:off x="10426700" y="1678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136741</xdr:rowOff>
    </xdr:from>
    <xdr:ext cx="599010" cy="259045"/>
    <xdr:sp macro="" textlink="">
      <xdr:nvSpPr>
        <xdr:cNvPr id="482" name="土木費該当値テキスト"/>
        <xdr:cNvSpPr txBox="1"/>
      </xdr:nvSpPr>
      <xdr:spPr>
        <a:xfrm>
          <a:off x="10528300" y="16767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158784</xdr:rowOff>
    </xdr:from>
    <xdr:to>
      <xdr:col>50</xdr:col>
      <xdr:colOff>165100</xdr:colOff>
      <xdr:row>98</xdr:row>
      <xdr:rowOff>88934</xdr:rowOff>
    </xdr:to>
    <xdr:sp macro="" textlink="">
      <xdr:nvSpPr>
        <xdr:cNvPr id="483" name="楕円 482"/>
        <xdr:cNvSpPr/>
      </xdr:nvSpPr>
      <xdr:spPr>
        <a:xfrm>
          <a:off x="9588500" y="16789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105461</xdr:rowOff>
    </xdr:from>
    <xdr:ext cx="599010" cy="259045"/>
    <xdr:sp macro="" textlink="">
      <xdr:nvSpPr>
        <xdr:cNvPr id="484" name="テキスト ボックス 483"/>
        <xdr:cNvSpPr txBox="1"/>
      </xdr:nvSpPr>
      <xdr:spPr>
        <a:xfrm>
          <a:off x="9339795" y="16564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36792</xdr:rowOff>
    </xdr:from>
    <xdr:to>
      <xdr:col>46</xdr:col>
      <xdr:colOff>38100</xdr:colOff>
      <xdr:row>98</xdr:row>
      <xdr:rowOff>138392</xdr:rowOff>
    </xdr:to>
    <xdr:sp macro="" textlink="">
      <xdr:nvSpPr>
        <xdr:cNvPr id="485" name="楕円 484"/>
        <xdr:cNvSpPr/>
      </xdr:nvSpPr>
      <xdr:spPr>
        <a:xfrm>
          <a:off x="8699500" y="16838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129519</xdr:rowOff>
    </xdr:from>
    <xdr:ext cx="599010" cy="259045"/>
    <xdr:sp macro="" textlink="">
      <xdr:nvSpPr>
        <xdr:cNvPr id="486" name="テキスト ボックス 485"/>
        <xdr:cNvSpPr txBox="1"/>
      </xdr:nvSpPr>
      <xdr:spPr>
        <a:xfrm>
          <a:off x="8450795" y="16931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37436</xdr:rowOff>
    </xdr:from>
    <xdr:to>
      <xdr:col>41</xdr:col>
      <xdr:colOff>101600</xdr:colOff>
      <xdr:row>98</xdr:row>
      <xdr:rowOff>139036</xdr:rowOff>
    </xdr:to>
    <xdr:sp macro="" textlink="">
      <xdr:nvSpPr>
        <xdr:cNvPr id="487" name="楕円 486"/>
        <xdr:cNvSpPr/>
      </xdr:nvSpPr>
      <xdr:spPr>
        <a:xfrm>
          <a:off x="7810500" y="16839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130163</xdr:rowOff>
    </xdr:from>
    <xdr:ext cx="599010" cy="259045"/>
    <xdr:sp macro="" textlink="">
      <xdr:nvSpPr>
        <xdr:cNvPr id="488" name="テキスト ボックス 487"/>
        <xdr:cNvSpPr txBox="1"/>
      </xdr:nvSpPr>
      <xdr:spPr>
        <a:xfrm>
          <a:off x="7561795" y="16932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147296</xdr:rowOff>
    </xdr:from>
    <xdr:to>
      <xdr:col>36</xdr:col>
      <xdr:colOff>165100</xdr:colOff>
      <xdr:row>98</xdr:row>
      <xdr:rowOff>77446</xdr:rowOff>
    </xdr:to>
    <xdr:sp macro="" textlink="">
      <xdr:nvSpPr>
        <xdr:cNvPr id="489" name="楕円 488"/>
        <xdr:cNvSpPr/>
      </xdr:nvSpPr>
      <xdr:spPr>
        <a:xfrm>
          <a:off x="6921500" y="16777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93973</xdr:rowOff>
    </xdr:from>
    <xdr:ext cx="599010" cy="259045"/>
    <xdr:sp macro="" textlink="">
      <xdr:nvSpPr>
        <xdr:cNvPr id="490" name="テキスト ボックス 489"/>
        <xdr:cNvSpPr txBox="1"/>
      </xdr:nvSpPr>
      <xdr:spPr>
        <a:xfrm>
          <a:off x="6672795" y="16553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2" name="テキスト ボックス 501"/>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4" name="テキスト ボックス 503"/>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6" name="テキスト ボックス 505"/>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8" name="テキスト ボックス 507"/>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0" name="テキスト ボックス 509"/>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16892</xdr:rowOff>
    </xdr:from>
    <xdr:to>
      <xdr:col>85</xdr:col>
      <xdr:colOff>126364</xdr:colOff>
      <xdr:row>39</xdr:row>
      <xdr:rowOff>985</xdr:rowOff>
    </xdr:to>
    <xdr:cxnSp macro="">
      <xdr:nvCxnSpPr>
        <xdr:cNvPr id="514" name="直線コネクタ 513"/>
        <xdr:cNvCxnSpPr/>
      </xdr:nvCxnSpPr>
      <xdr:spPr>
        <a:xfrm flipV="1">
          <a:off x="16317595" y="5331842"/>
          <a:ext cx="1269" cy="1355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4812</xdr:rowOff>
    </xdr:from>
    <xdr:ext cx="534377" cy="259045"/>
    <xdr:sp macro="" textlink="">
      <xdr:nvSpPr>
        <xdr:cNvPr id="515" name="消防費最小値テキスト"/>
        <xdr:cNvSpPr txBox="1"/>
      </xdr:nvSpPr>
      <xdr:spPr>
        <a:xfrm>
          <a:off x="16370300" y="6691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985</xdr:rowOff>
    </xdr:from>
    <xdr:to>
      <xdr:col>86</xdr:col>
      <xdr:colOff>25400</xdr:colOff>
      <xdr:row>39</xdr:row>
      <xdr:rowOff>985</xdr:rowOff>
    </xdr:to>
    <xdr:cxnSp macro="">
      <xdr:nvCxnSpPr>
        <xdr:cNvPr id="516" name="直線コネクタ 515"/>
        <xdr:cNvCxnSpPr/>
      </xdr:nvCxnSpPr>
      <xdr:spPr>
        <a:xfrm>
          <a:off x="16230600" y="66875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135019</xdr:rowOff>
    </xdr:from>
    <xdr:ext cx="599010" cy="259045"/>
    <xdr:sp macro="" textlink="">
      <xdr:nvSpPr>
        <xdr:cNvPr id="517" name="消防費最大値テキスト"/>
        <xdr:cNvSpPr txBox="1"/>
      </xdr:nvSpPr>
      <xdr:spPr>
        <a:xfrm>
          <a:off x="16370300" y="5107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367,233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16892</xdr:rowOff>
    </xdr:from>
    <xdr:to>
      <xdr:col>86</xdr:col>
      <xdr:colOff>25400</xdr:colOff>
      <xdr:row>31</xdr:row>
      <xdr:rowOff>16892</xdr:rowOff>
    </xdr:to>
    <xdr:cxnSp macro="">
      <xdr:nvCxnSpPr>
        <xdr:cNvPr id="518" name="直線コネクタ 517"/>
        <xdr:cNvCxnSpPr/>
      </xdr:nvCxnSpPr>
      <xdr:spPr>
        <a:xfrm>
          <a:off x="16230600" y="5331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148303</xdr:rowOff>
    </xdr:from>
    <xdr:to>
      <xdr:col>85</xdr:col>
      <xdr:colOff>127000</xdr:colOff>
      <xdr:row>37</xdr:row>
      <xdr:rowOff>159162</xdr:rowOff>
    </xdr:to>
    <xdr:cxnSp macro="">
      <xdr:nvCxnSpPr>
        <xdr:cNvPr id="519" name="直線コネクタ 518"/>
        <xdr:cNvCxnSpPr/>
      </xdr:nvCxnSpPr>
      <xdr:spPr>
        <a:xfrm>
          <a:off x="15481300" y="6491953"/>
          <a:ext cx="838200" cy="10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120753</xdr:rowOff>
    </xdr:from>
    <xdr:ext cx="534377" cy="259045"/>
    <xdr:sp macro="" textlink="">
      <xdr:nvSpPr>
        <xdr:cNvPr id="520" name="消防費平均値テキスト"/>
        <xdr:cNvSpPr txBox="1"/>
      </xdr:nvSpPr>
      <xdr:spPr>
        <a:xfrm>
          <a:off x="16370300" y="62929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97876</xdr:rowOff>
    </xdr:from>
    <xdr:to>
      <xdr:col>85</xdr:col>
      <xdr:colOff>177800</xdr:colOff>
      <xdr:row>38</xdr:row>
      <xdr:rowOff>28026</xdr:rowOff>
    </xdr:to>
    <xdr:sp macro="" textlink="">
      <xdr:nvSpPr>
        <xdr:cNvPr id="521" name="フローチャート: 判断 520"/>
        <xdr:cNvSpPr/>
      </xdr:nvSpPr>
      <xdr:spPr>
        <a:xfrm>
          <a:off x="16268700" y="6441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162354</xdr:rowOff>
    </xdr:from>
    <xdr:to>
      <xdr:col>81</xdr:col>
      <xdr:colOff>50800</xdr:colOff>
      <xdr:row>37</xdr:row>
      <xdr:rowOff>148303</xdr:rowOff>
    </xdr:to>
    <xdr:cxnSp macro="">
      <xdr:nvCxnSpPr>
        <xdr:cNvPr id="522" name="直線コネクタ 521"/>
        <xdr:cNvCxnSpPr/>
      </xdr:nvCxnSpPr>
      <xdr:spPr>
        <a:xfrm>
          <a:off x="14592300" y="6334554"/>
          <a:ext cx="889000" cy="157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94649</xdr:rowOff>
    </xdr:from>
    <xdr:to>
      <xdr:col>81</xdr:col>
      <xdr:colOff>101600</xdr:colOff>
      <xdr:row>38</xdr:row>
      <xdr:rowOff>24799</xdr:rowOff>
    </xdr:to>
    <xdr:sp macro="" textlink="">
      <xdr:nvSpPr>
        <xdr:cNvPr id="523" name="フローチャート: 判断 522"/>
        <xdr:cNvSpPr/>
      </xdr:nvSpPr>
      <xdr:spPr>
        <a:xfrm>
          <a:off x="15430500" y="6438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41326</xdr:rowOff>
    </xdr:from>
    <xdr:ext cx="534377" cy="259045"/>
    <xdr:sp macro="" textlink="">
      <xdr:nvSpPr>
        <xdr:cNvPr id="524" name="テキスト ボックス 523"/>
        <xdr:cNvSpPr txBox="1"/>
      </xdr:nvSpPr>
      <xdr:spPr>
        <a:xfrm>
          <a:off x="15214111" y="6213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162354</xdr:rowOff>
    </xdr:from>
    <xdr:to>
      <xdr:col>76</xdr:col>
      <xdr:colOff>114300</xdr:colOff>
      <xdr:row>37</xdr:row>
      <xdr:rowOff>9821</xdr:rowOff>
    </xdr:to>
    <xdr:cxnSp macro="">
      <xdr:nvCxnSpPr>
        <xdr:cNvPr id="525" name="直線コネクタ 524"/>
        <xdr:cNvCxnSpPr/>
      </xdr:nvCxnSpPr>
      <xdr:spPr>
        <a:xfrm flipV="1">
          <a:off x="13703300" y="6334554"/>
          <a:ext cx="889000" cy="18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106742</xdr:rowOff>
    </xdr:from>
    <xdr:to>
      <xdr:col>76</xdr:col>
      <xdr:colOff>165100</xdr:colOff>
      <xdr:row>38</xdr:row>
      <xdr:rowOff>36892</xdr:rowOff>
    </xdr:to>
    <xdr:sp macro="" textlink="">
      <xdr:nvSpPr>
        <xdr:cNvPr id="526" name="フローチャート: 判断 525"/>
        <xdr:cNvSpPr/>
      </xdr:nvSpPr>
      <xdr:spPr>
        <a:xfrm>
          <a:off x="14541500" y="645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28019</xdr:rowOff>
    </xdr:from>
    <xdr:ext cx="534377" cy="259045"/>
    <xdr:sp macro="" textlink="">
      <xdr:nvSpPr>
        <xdr:cNvPr id="527" name="テキスト ボックス 526"/>
        <xdr:cNvSpPr txBox="1"/>
      </xdr:nvSpPr>
      <xdr:spPr>
        <a:xfrm>
          <a:off x="14325111" y="6543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9821</xdr:rowOff>
    </xdr:from>
    <xdr:to>
      <xdr:col>71</xdr:col>
      <xdr:colOff>177800</xdr:colOff>
      <xdr:row>37</xdr:row>
      <xdr:rowOff>131318</xdr:rowOff>
    </xdr:to>
    <xdr:cxnSp macro="">
      <xdr:nvCxnSpPr>
        <xdr:cNvPr id="528" name="直線コネクタ 527"/>
        <xdr:cNvCxnSpPr/>
      </xdr:nvCxnSpPr>
      <xdr:spPr>
        <a:xfrm flipV="1">
          <a:off x="12814300" y="6353471"/>
          <a:ext cx="889000" cy="121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71900</xdr:rowOff>
    </xdr:from>
    <xdr:to>
      <xdr:col>72</xdr:col>
      <xdr:colOff>38100</xdr:colOff>
      <xdr:row>38</xdr:row>
      <xdr:rowOff>2049</xdr:rowOff>
    </xdr:to>
    <xdr:sp macro="" textlink="">
      <xdr:nvSpPr>
        <xdr:cNvPr id="529" name="フローチャート: 判断 528"/>
        <xdr:cNvSpPr/>
      </xdr:nvSpPr>
      <xdr:spPr>
        <a:xfrm>
          <a:off x="13652500" y="641555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164626</xdr:rowOff>
    </xdr:from>
    <xdr:ext cx="534377" cy="259045"/>
    <xdr:sp macro="" textlink="">
      <xdr:nvSpPr>
        <xdr:cNvPr id="530" name="テキスト ボックス 529"/>
        <xdr:cNvSpPr txBox="1"/>
      </xdr:nvSpPr>
      <xdr:spPr>
        <a:xfrm>
          <a:off x="13436111" y="6508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127972</xdr:rowOff>
    </xdr:from>
    <xdr:to>
      <xdr:col>67</xdr:col>
      <xdr:colOff>101600</xdr:colOff>
      <xdr:row>38</xdr:row>
      <xdr:rowOff>58122</xdr:rowOff>
    </xdr:to>
    <xdr:sp macro="" textlink="">
      <xdr:nvSpPr>
        <xdr:cNvPr id="531" name="フローチャート: 判断 530"/>
        <xdr:cNvSpPr/>
      </xdr:nvSpPr>
      <xdr:spPr>
        <a:xfrm>
          <a:off x="12763500" y="647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49248</xdr:rowOff>
    </xdr:from>
    <xdr:ext cx="534377" cy="259045"/>
    <xdr:sp macro="" textlink="">
      <xdr:nvSpPr>
        <xdr:cNvPr id="532" name="テキスト ボックス 531"/>
        <xdr:cNvSpPr txBox="1"/>
      </xdr:nvSpPr>
      <xdr:spPr>
        <a:xfrm>
          <a:off x="12547111" y="6564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108362</xdr:rowOff>
    </xdr:from>
    <xdr:to>
      <xdr:col>85</xdr:col>
      <xdr:colOff>177800</xdr:colOff>
      <xdr:row>38</xdr:row>
      <xdr:rowOff>38512</xdr:rowOff>
    </xdr:to>
    <xdr:sp macro="" textlink="">
      <xdr:nvSpPr>
        <xdr:cNvPr id="538" name="楕円 537"/>
        <xdr:cNvSpPr/>
      </xdr:nvSpPr>
      <xdr:spPr>
        <a:xfrm>
          <a:off x="16268700" y="6452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86789</xdr:rowOff>
    </xdr:from>
    <xdr:ext cx="534377" cy="259045"/>
    <xdr:sp macro="" textlink="">
      <xdr:nvSpPr>
        <xdr:cNvPr id="539" name="消防費該当値テキスト"/>
        <xdr:cNvSpPr txBox="1"/>
      </xdr:nvSpPr>
      <xdr:spPr>
        <a:xfrm>
          <a:off x="16370300" y="6430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97503</xdr:rowOff>
    </xdr:from>
    <xdr:to>
      <xdr:col>81</xdr:col>
      <xdr:colOff>101600</xdr:colOff>
      <xdr:row>38</xdr:row>
      <xdr:rowOff>27653</xdr:rowOff>
    </xdr:to>
    <xdr:sp macro="" textlink="">
      <xdr:nvSpPr>
        <xdr:cNvPr id="540" name="楕円 539"/>
        <xdr:cNvSpPr/>
      </xdr:nvSpPr>
      <xdr:spPr>
        <a:xfrm>
          <a:off x="15430500" y="6441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18780</xdr:rowOff>
    </xdr:from>
    <xdr:ext cx="534377" cy="259045"/>
    <xdr:sp macro="" textlink="">
      <xdr:nvSpPr>
        <xdr:cNvPr id="541" name="テキスト ボックス 540"/>
        <xdr:cNvSpPr txBox="1"/>
      </xdr:nvSpPr>
      <xdr:spPr>
        <a:xfrm>
          <a:off x="15214111" y="6533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111554</xdr:rowOff>
    </xdr:from>
    <xdr:to>
      <xdr:col>76</xdr:col>
      <xdr:colOff>165100</xdr:colOff>
      <xdr:row>37</xdr:row>
      <xdr:rowOff>41704</xdr:rowOff>
    </xdr:to>
    <xdr:sp macro="" textlink="">
      <xdr:nvSpPr>
        <xdr:cNvPr id="542" name="楕円 541"/>
        <xdr:cNvSpPr/>
      </xdr:nvSpPr>
      <xdr:spPr>
        <a:xfrm>
          <a:off x="14541500" y="6283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35</xdr:row>
      <xdr:rowOff>58231</xdr:rowOff>
    </xdr:from>
    <xdr:ext cx="599010" cy="259045"/>
    <xdr:sp macro="" textlink="">
      <xdr:nvSpPr>
        <xdr:cNvPr id="543" name="テキスト ボックス 542"/>
        <xdr:cNvSpPr txBox="1"/>
      </xdr:nvSpPr>
      <xdr:spPr>
        <a:xfrm>
          <a:off x="14292795" y="6058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130471</xdr:rowOff>
    </xdr:from>
    <xdr:to>
      <xdr:col>72</xdr:col>
      <xdr:colOff>38100</xdr:colOff>
      <xdr:row>37</xdr:row>
      <xdr:rowOff>60621</xdr:rowOff>
    </xdr:to>
    <xdr:sp macro="" textlink="">
      <xdr:nvSpPr>
        <xdr:cNvPr id="544" name="楕円 543"/>
        <xdr:cNvSpPr/>
      </xdr:nvSpPr>
      <xdr:spPr>
        <a:xfrm>
          <a:off x="13652500" y="6302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77148</xdr:rowOff>
    </xdr:from>
    <xdr:ext cx="534377" cy="259045"/>
    <xdr:sp macro="" textlink="">
      <xdr:nvSpPr>
        <xdr:cNvPr id="545" name="テキスト ボックス 544"/>
        <xdr:cNvSpPr txBox="1"/>
      </xdr:nvSpPr>
      <xdr:spPr>
        <a:xfrm>
          <a:off x="13436111" y="6077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80518</xdr:rowOff>
    </xdr:from>
    <xdr:to>
      <xdr:col>67</xdr:col>
      <xdr:colOff>101600</xdr:colOff>
      <xdr:row>38</xdr:row>
      <xdr:rowOff>10668</xdr:rowOff>
    </xdr:to>
    <xdr:sp macro="" textlink="">
      <xdr:nvSpPr>
        <xdr:cNvPr id="546" name="楕円 545"/>
        <xdr:cNvSpPr/>
      </xdr:nvSpPr>
      <xdr:spPr>
        <a:xfrm>
          <a:off x="12763500" y="6424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27195</xdr:rowOff>
    </xdr:from>
    <xdr:ext cx="534377" cy="259045"/>
    <xdr:sp macro="" textlink="">
      <xdr:nvSpPr>
        <xdr:cNvPr id="547" name="テキスト ボックス 546"/>
        <xdr:cNvSpPr txBox="1"/>
      </xdr:nvSpPr>
      <xdr:spPr>
        <a:xfrm>
          <a:off x="12547111" y="6199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8" name="直線コネクタ 557"/>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9" name="テキスト ボックス 558"/>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0" name="直線コネクタ 559"/>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61" name="テキスト ボックス 560"/>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3" name="テキスト ボックス 562"/>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4" name="直線コネクタ 563"/>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5" name="テキスト ボックス 564"/>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6" name="直線コネクタ 565"/>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7" name="テキスト ボックス 566"/>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9" name="テキスト ボックス 568"/>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4620</xdr:rowOff>
    </xdr:from>
    <xdr:to>
      <xdr:col>85</xdr:col>
      <xdr:colOff>126364</xdr:colOff>
      <xdr:row>57</xdr:row>
      <xdr:rowOff>155706</xdr:rowOff>
    </xdr:to>
    <xdr:cxnSp macro="">
      <xdr:nvCxnSpPr>
        <xdr:cNvPr id="571" name="直線コネクタ 570"/>
        <xdr:cNvCxnSpPr/>
      </xdr:nvCxnSpPr>
      <xdr:spPr>
        <a:xfrm flipV="1">
          <a:off x="16317595" y="8577120"/>
          <a:ext cx="1269" cy="13512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159533</xdr:rowOff>
    </xdr:from>
    <xdr:ext cx="534377" cy="259045"/>
    <xdr:sp macro="" textlink="">
      <xdr:nvSpPr>
        <xdr:cNvPr id="572" name="教育費最小値テキスト"/>
        <xdr:cNvSpPr txBox="1"/>
      </xdr:nvSpPr>
      <xdr:spPr>
        <a:xfrm>
          <a:off x="16370300" y="9932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155706</xdr:rowOff>
    </xdr:from>
    <xdr:to>
      <xdr:col>86</xdr:col>
      <xdr:colOff>25400</xdr:colOff>
      <xdr:row>57</xdr:row>
      <xdr:rowOff>155706</xdr:rowOff>
    </xdr:to>
    <xdr:cxnSp macro="">
      <xdr:nvCxnSpPr>
        <xdr:cNvPr id="573" name="直線コネクタ 572"/>
        <xdr:cNvCxnSpPr/>
      </xdr:nvCxnSpPr>
      <xdr:spPr>
        <a:xfrm>
          <a:off x="16230600" y="9928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122747</xdr:rowOff>
    </xdr:from>
    <xdr:ext cx="599010" cy="259045"/>
    <xdr:sp macro="" textlink="">
      <xdr:nvSpPr>
        <xdr:cNvPr id="574" name="教育費最大値テキスト"/>
        <xdr:cNvSpPr txBox="1"/>
      </xdr:nvSpPr>
      <xdr:spPr>
        <a:xfrm>
          <a:off x="16370300" y="8352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415,454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4620</xdr:rowOff>
    </xdr:from>
    <xdr:to>
      <xdr:col>86</xdr:col>
      <xdr:colOff>25400</xdr:colOff>
      <xdr:row>50</xdr:row>
      <xdr:rowOff>4620</xdr:rowOff>
    </xdr:to>
    <xdr:cxnSp macro="">
      <xdr:nvCxnSpPr>
        <xdr:cNvPr id="575" name="直線コネクタ 574"/>
        <xdr:cNvCxnSpPr/>
      </xdr:nvCxnSpPr>
      <xdr:spPr>
        <a:xfrm>
          <a:off x="16230600" y="8577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33363</xdr:rowOff>
    </xdr:from>
    <xdr:to>
      <xdr:col>85</xdr:col>
      <xdr:colOff>127000</xdr:colOff>
      <xdr:row>56</xdr:row>
      <xdr:rowOff>32251</xdr:rowOff>
    </xdr:to>
    <xdr:cxnSp macro="">
      <xdr:nvCxnSpPr>
        <xdr:cNvPr id="576" name="直線コネクタ 575"/>
        <xdr:cNvCxnSpPr/>
      </xdr:nvCxnSpPr>
      <xdr:spPr>
        <a:xfrm>
          <a:off x="15481300" y="9463113"/>
          <a:ext cx="838200" cy="170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24564</xdr:rowOff>
    </xdr:from>
    <xdr:ext cx="599010" cy="259045"/>
    <xdr:sp macro="" textlink="">
      <xdr:nvSpPr>
        <xdr:cNvPr id="577" name="教育費平均値テキスト"/>
        <xdr:cNvSpPr txBox="1"/>
      </xdr:nvSpPr>
      <xdr:spPr>
        <a:xfrm>
          <a:off x="16370300" y="96257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121,224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46137</xdr:rowOff>
    </xdr:from>
    <xdr:to>
      <xdr:col>85</xdr:col>
      <xdr:colOff>177800</xdr:colOff>
      <xdr:row>56</xdr:row>
      <xdr:rowOff>147737</xdr:rowOff>
    </xdr:to>
    <xdr:sp macro="" textlink="">
      <xdr:nvSpPr>
        <xdr:cNvPr id="578" name="フローチャート: 判断 577"/>
        <xdr:cNvSpPr/>
      </xdr:nvSpPr>
      <xdr:spPr>
        <a:xfrm>
          <a:off x="16268700" y="964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33363</xdr:rowOff>
    </xdr:from>
    <xdr:to>
      <xdr:col>81</xdr:col>
      <xdr:colOff>50800</xdr:colOff>
      <xdr:row>57</xdr:row>
      <xdr:rowOff>20009</xdr:rowOff>
    </xdr:to>
    <xdr:cxnSp macro="">
      <xdr:nvCxnSpPr>
        <xdr:cNvPr id="579" name="直線コネクタ 578"/>
        <xdr:cNvCxnSpPr/>
      </xdr:nvCxnSpPr>
      <xdr:spPr>
        <a:xfrm flipV="1">
          <a:off x="14592300" y="9463113"/>
          <a:ext cx="889000" cy="329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74163</xdr:rowOff>
    </xdr:from>
    <xdr:to>
      <xdr:col>81</xdr:col>
      <xdr:colOff>101600</xdr:colOff>
      <xdr:row>57</xdr:row>
      <xdr:rowOff>4313</xdr:rowOff>
    </xdr:to>
    <xdr:sp macro="" textlink="">
      <xdr:nvSpPr>
        <xdr:cNvPr id="580" name="フローチャート: 判断 579"/>
        <xdr:cNvSpPr/>
      </xdr:nvSpPr>
      <xdr:spPr>
        <a:xfrm>
          <a:off x="15430500" y="9675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56</xdr:row>
      <xdr:rowOff>166890</xdr:rowOff>
    </xdr:from>
    <xdr:ext cx="599010" cy="259045"/>
    <xdr:sp macro="" textlink="">
      <xdr:nvSpPr>
        <xdr:cNvPr id="581" name="テキスト ボックス 580"/>
        <xdr:cNvSpPr txBox="1"/>
      </xdr:nvSpPr>
      <xdr:spPr>
        <a:xfrm>
          <a:off x="15181795" y="9768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20009</xdr:rowOff>
    </xdr:from>
    <xdr:to>
      <xdr:col>76</xdr:col>
      <xdr:colOff>114300</xdr:colOff>
      <xdr:row>57</xdr:row>
      <xdr:rowOff>75155</xdr:rowOff>
    </xdr:to>
    <xdr:cxnSp macro="">
      <xdr:nvCxnSpPr>
        <xdr:cNvPr id="582" name="直線コネクタ 581"/>
        <xdr:cNvCxnSpPr/>
      </xdr:nvCxnSpPr>
      <xdr:spPr>
        <a:xfrm flipV="1">
          <a:off x="13703300" y="9792659"/>
          <a:ext cx="889000" cy="5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80610</xdr:rowOff>
    </xdr:from>
    <xdr:to>
      <xdr:col>76</xdr:col>
      <xdr:colOff>165100</xdr:colOff>
      <xdr:row>57</xdr:row>
      <xdr:rowOff>10760</xdr:rowOff>
    </xdr:to>
    <xdr:sp macro="" textlink="">
      <xdr:nvSpPr>
        <xdr:cNvPr id="583" name="フローチャート: 判断 582"/>
        <xdr:cNvSpPr/>
      </xdr:nvSpPr>
      <xdr:spPr>
        <a:xfrm>
          <a:off x="14541500" y="968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27287</xdr:rowOff>
    </xdr:from>
    <xdr:ext cx="599010" cy="259045"/>
    <xdr:sp macro="" textlink="">
      <xdr:nvSpPr>
        <xdr:cNvPr id="584" name="テキスト ボックス 583"/>
        <xdr:cNvSpPr txBox="1"/>
      </xdr:nvSpPr>
      <xdr:spPr>
        <a:xfrm>
          <a:off x="14292795" y="94570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127161</xdr:rowOff>
    </xdr:from>
    <xdr:to>
      <xdr:col>71</xdr:col>
      <xdr:colOff>177800</xdr:colOff>
      <xdr:row>57</xdr:row>
      <xdr:rowOff>75155</xdr:rowOff>
    </xdr:to>
    <xdr:cxnSp macro="">
      <xdr:nvCxnSpPr>
        <xdr:cNvPr id="585" name="直線コネクタ 584"/>
        <xdr:cNvCxnSpPr/>
      </xdr:nvCxnSpPr>
      <xdr:spPr>
        <a:xfrm>
          <a:off x="12814300" y="9728361"/>
          <a:ext cx="889000" cy="119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86690</xdr:rowOff>
    </xdr:from>
    <xdr:to>
      <xdr:col>72</xdr:col>
      <xdr:colOff>38100</xdr:colOff>
      <xdr:row>57</xdr:row>
      <xdr:rowOff>16840</xdr:rowOff>
    </xdr:to>
    <xdr:sp macro="" textlink="">
      <xdr:nvSpPr>
        <xdr:cNvPr id="586" name="フローチャート: 判断 585"/>
        <xdr:cNvSpPr/>
      </xdr:nvSpPr>
      <xdr:spPr>
        <a:xfrm>
          <a:off x="13652500" y="968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55</xdr:row>
      <xdr:rowOff>33367</xdr:rowOff>
    </xdr:from>
    <xdr:ext cx="599010" cy="259045"/>
    <xdr:sp macro="" textlink="">
      <xdr:nvSpPr>
        <xdr:cNvPr id="587" name="テキスト ボックス 586"/>
        <xdr:cNvSpPr txBox="1"/>
      </xdr:nvSpPr>
      <xdr:spPr>
        <a:xfrm>
          <a:off x="13403795" y="94631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89083</xdr:rowOff>
    </xdr:from>
    <xdr:to>
      <xdr:col>67</xdr:col>
      <xdr:colOff>101600</xdr:colOff>
      <xdr:row>57</xdr:row>
      <xdr:rowOff>19233</xdr:rowOff>
    </xdr:to>
    <xdr:sp macro="" textlink="">
      <xdr:nvSpPr>
        <xdr:cNvPr id="588" name="フローチャート: 判断 587"/>
        <xdr:cNvSpPr/>
      </xdr:nvSpPr>
      <xdr:spPr>
        <a:xfrm>
          <a:off x="12763500" y="9690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57</xdr:row>
      <xdr:rowOff>10360</xdr:rowOff>
    </xdr:from>
    <xdr:ext cx="599010" cy="259045"/>
    <xdr:sp macro="" textlink="">
      <xdr:nvSpPr>
        <xdr:cNvPr id="589" name="テキスト ボックス 588"/>
        <xdr:cNvSpPr txBox="1"/>
      </xdr:nvSpPr>
      <xdr:spPr>
        <a:xfrm>
          <a:off x="12514795" y="97830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152901</xdr:rowOff>
    </xdr:from>
    <xdr:to>
      <xdr:col>85</xdr:col>
      <xdr:colOff>177800</xdr:colOff>
      <xdr:row>56</xdr:row>
      <xdr:rowOff>83051</xdr:rowOff>
    </xdr:to>
    <xdr:sp macro="" textlink="">
      <xdr:nvSpPr>
        <xdr:cNvPr id="595" name="楕円 594"/>
        <xdr:cNvSpPr/>
      </xdr:nvSpPr>
      <xdr:spPr>
        <a:xfrm>
          <a:off x="16268700" y="9582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4328</xdr:rowOff>
    </xdr:from>
    <xdr:ext cx="599010" cy="259045"/>
    <xdr:sp macro="" textlink="">
      <xdr:nvSpPr>
        <xdr:cNvPr id="596" name="教育費該当値テキスト"/>
        <xdr:cNvSpPr txBox="1"/>
      </xdr:nvSpPr>
      <xdr:spPr>
        <a:xfrm>
          <a:off x="16370300" y="94340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154013</xdr:rowOff>
    </xdr:from>
    <xdr:to>
      <xdr:col>81</xdr:col>
      <xdr:colOff>101600</xdr:colOff>
      <xdr:row>55</xdr:row>
      <xdr:rowOff>84163</xdr:rowOff>
    </xdr:to>
    <xdr:sp macro="" textlink="">
      <xdr:nvSpPr>
        <xdr:cNvPr id="597" name="楕円 596"/>
        <xdr:cNvSpPr/>
      </xdr:nvSpPr>
      <xdr:spPr>
        <a:xfrm>
          <a:off x="15430500" y="9412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53</xdr:row>
      <xdr:rowOff>100690</xdr:rowOff>
    </xdr:from>
    <xdr:ext cx="599010" cy="259045"/>
    <xdr:sp macro="" textlink="">
      <xdr:nvSpPr>
        <xdr:cNvPr id="598" name="テキスト ボックス 597"/>
        <xdr:cNvSpPr txBox="1"/>
      </xdr:nvSpPr>
      <xdr:spPr>
        <a:xfrm>
          <a:off x="15181795" y="9187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140659</xdr:rowOff>
    </xdr:from>
    <xdr:to>
      <xdr:col>76</xdr:col>
      <xdr:colOff>165100</xdr:colOff>
      <xdr:row>57</xdr:row>
      <xdr:rowOff>70809</xdr:rowOff>
    </xdr:to>
    <xdr:sp macro="" textlink="">
      <xdr:nvSpPr>
        <xdr:cNvPr id="599" name="楕円 598"/>
        <xdr:cNvSpPr/>
      </xdr:nvSpPr>
      <xdr:spPr>
        <a:xfrm>
          <a:off x="14541500" y="9741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61936</xdr:rowOff>
    </xdr:from>
    <xdr:ext cx="534377" cy="259045"/>
    <xdr:sp macro="" textlink="">
      <xdr:nvSpPr>
        <xdr:cNvPr id="600" name="テキスト ボックス 599"/>
        <xdr:cNvSpPr txBox="1"/>
      </xdr:nvSpPr>
      <xdr:spPr>
        <a:xfrm>
          <a:off x="14325111" y="9834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24355</xdr:rowOff>
    </xdr:from>
    <xdr:to>
      <xdr:col>72</xdr:col>
      <xdr:colOff>38100</xdr:colOff>
      <xdr:row>57</xdr:row>
      <xdr:rowOff>125955</xdr:rowOff>
    </xdr:to>
    <xdr:sp macro="" textlink="">
      <xdr:nvSpPr>
        <xdr:cNvPr id="601" name="楕円 600"/>
        <xdr:cNvSpPr/>
      </xdr:nvSpPr>
      <xdr:spPr>
        <a:xfrm>
          <a:off x="13652500" y="9797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117082</xdr:rowOff>
    </xdr:from>
    <xdr:ext cx="534377" cy="259045"/>
    <xdr:sp macro="" textlink="">
      <xdr:nvSpPr>
        <xdr:cNvPr id="602" name="テキスト ボックス 601"/>
        <xdr:cNvSpPr txBox="1"/>
      </xdr:nvSpPr>
      <xdr:spPr>
        <a:xfrm>
          <a:off x="13436111" y="9889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76361</xdr:rowOff>
    </xdr:from>
    <xdr:to>
      <xdr:col>67</xdr:col>
      <xdr:colOff>101600</xdr:colOff>
      <xdr:row>57</xdr:row>
      <xdr:rowOff>6511</xdr:rowOff>
    </xdr:to>
    <xdr:sp macro="" textlink="">
      <xdr:nvSpPr>
        <xdr:cNvPr id="603" name="楕円 602"/>
        <xdr:cNvSpPr/>
      </xdr:nvSpPr>
      <xdr:spPr>
        <a:xfrm>
          <a:off x="12763500" y="9677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55</xdr:row>
      <xdr:rowOff>23038</xdr:rowOff>
    </xdr:from>
    <xdr:ext cx="599010" cy="259045"/>
    <xdr:sp macro="" textlink="">
      <xdr:nvSpPr>
        <xdr:cNvPr id="604" name="テキスト ボックス 603"/>
        <xdr:cNvSpPr txBox="1"/>
      </xdr:nvSpPr>
      <xdr:spPr>
        <a:xfrm>
          <a:off x="12514795" y="9452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5" name="直線コネクタ 614"/>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6" name="テキスト ボックス 615"/>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7" name="直線コネクタ 616"/>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8" name="テキスト ボックス 617"/>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9" name="直線コネクタ 618"/>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0" name="テキスト ボックス 619"/>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1" name="直線コネクタ 620"/>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2" name="テキスト ボックス 621"/>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3" name="直線コネクタ 622"/>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4" name="テキスト ボックス 623"/>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6" name="テキスト ボックス 625"/>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16706</xdr:rowOff>
    </xdr:from>
    <xdr:to>
      <xdr:col>85</xdr:col>
      <xdr:colOff>126364</xdr:colOff>
      <xdr:row>79</xdr:row>
      <xdr:rowOff>44450</xdr:rowOff>
    </xdr:to>
    <xdr:cxnSp macro="">
      <xdr:nvCxnSpPr>
        <xdr:cNvPr id="628" name="直線コネクタ 627"/>
        <xdr:cNvCxnSpPr/>
      </xdr:nvCxnSpPr>
      <xdr:spPr>
        <a:xfrm flipV="1">
          <a:off x="16317595" y="12018206"/>
          <a:ext cx="1269" cy="1570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9" name="災害復旧費最小値テキスト"/>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0" name="直線コネクタ 629"/>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134833</xdr:rowOff>
    </xdr:from>
    <xdr:ext cx="599010" cy="259045"/>
    <xdr:sp macro="" textlink="">
      <xdr:nvSpPr>
        <xdr:cNvPr id="631" name="災害復旧費最大値テキスト"/>
        <xdr:cNvSpPr txBox="1"/>
      </xdr:nvSpPr>
      <xdr:spPr>
        <a:xfrm>
          <a:off x="16370300" y="11793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412,282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16706</xdr:rowOff>
    </xdr:from>
    <xdr:to>
      <xdr:col>86</xdr:col>
      <xdr:colOff>25400</xdr:colOff>
      <xdr:row>70</xdr:row>
      <xdr:rowOff>16706</xdr:rowOff>
    </xdr:to>
    <xdr:cxnSp macro="">
      <xdr:nvCxnSpPr>
        <xdr:cNvPr id="632" name="直線コネクタ 631"/>
        <xdr:cNvCxnSpPr/>
      </xdr:nvCxnSpPr>
      <xdr:spPr>
        <a:xfrm>
          <a:off x="16230600" y="12018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158525</xdr:rowOff>
    </xdr:from>
    <xdr:to>
      <xdr:col>85</xdr:col>
      <xdr:colOff>127000</xdr:colOff>
      <xdr:row>78</xdr:row>
      <xdr:rowOff>78987</xdr:rowOff>
    </xdr:to>
    <xdr:cxnSp macro="">
      <xdr:nvCxnSpPr>
        <xdr:cNvPr id="633" name="直線コネクタ 632"/>
        <xdr:cNvCxnSpPr/>
      </xdr:nvCxnSpPr>
      <xdr:spPr>
        <a:xfrm flipV="1">
          <a:off x="15481300" y="13360175"/>
          <a:ext cx="838200" cy="91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18505</xdr:rowOff>
    </xdr:from>
    <xdr:ext cx="534377" cy="259045"/>
    <xdr:sp macro="" textlink="">
      <xdr:nvSpPr>
        <xdr:cNvPr id="634" name="災害復旧費平均値テキスト"/>
        <xdr:cNvSpPr txBox="1"/>
      </xdr:nvSpPr>
      <xdr:spPr>
        <a:xfrm>
          <a:off x="16370300" y="133916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40078</xdr:rowOff>
    </xdr:from>
    <xdr:to>
      <xdr:col>85</xdr:col>
      <xdr:colOff>177800</xdr:colOff>
      <xdr:row>78</xdr:row>
      <xdr:rowOff>141678</xdr:rowOff>
    </xdr:to>
    <xdr:sp macro="" textlink="">
      <xdr:nvSpPr>
        <xdr:cNvPr id="635" name="フローチャート: 判断 634"/>
        <xdr:cNvSpPr/>
      </xdr:nvSpPr>
      <xdr:spPr>
        <a:xfrm>
          <a:off x="16268700" y="13413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78987</xdr:rowOff>
    </xdr:from>
    <xdr:to>
      <xdr:col>81</xdr:col>
      <xdr:colOff>50800</xdr:colOff>
      <xdr:row>79</xdr:row>
      <xdr:rowOff>44450</xdr:rowOff>
    </xdr:to>
    <xdr:cxnSp macro="">
      <xdr:nvCxnSpPr>
        <xdr:cNvPr id="636" name="直線コネクタ 635"/>
        <xdr:cNvCxnSpPr/>
      </xdr:nvCxnSpPr>
      <xdr:spPr>
        <a:xfrm flipV="1">
          <a:off x="14592300" y="13452087"/>
          <a:ext cx="889000" cy="136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41301</xdr:rowOff>
    </xdr:from>
    <xdr:to>
      <xdr:col>81</xdr:col>
      <xdr:colOff>101600</xdr:colOff>
      <xdr:row>78</xdr:row>
      <xdr:rowOff>142901</xdr:rowOff>
    </xdr:to>
    <xdr:sp macro="" textlink="">
      <xdr:nvSpPr>
        <xdr:cNvPr id="637" name="フローチャート: 判断 636"/>
        <xdr:cNvSpPr/>
      </xdr:nvSpPr>
      <xdr:spPr>
        <a:xfrm>
          <a:off x="15430500" y="13414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134028</xdr:rowOff>
    </xdr:from>
    <xdr:ext cx="534377" cy="259045"/>
    <xdr:sp macro="" textlink="">
      <xdr:nvSpPr>
        <xdr:cNvPr id="638" name="テキスト ボックス 637"/>
        <xdr:cNvSpPr txBox="1"/>
      </xdr:nvSpPr>
      <xdr:spPr>
        <a:xfrm>
          <a:off x="15214111" y="13507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39" name="直線コネクタ 638"/>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44362</xdr:rowOff>
    </xdr:from>
    <xdr:to>
      <xdr:col>76</xdr:col>
      <xdr:colOff>165100</xdr:colOff>
      <xdr:row>78</xdr:row>
      <xdr:rowOff>145962</xdr:rowOff>
    </xdr:to>
    <xdr:sp macro="" textlink="">
      <xdr:nvSpPr>
        <xdr:cNvPr id="640" name="フローチャート: 判断 639"/>
        <xdr:cNvSpPr/>
      </xdr:nvSpPr>
      <xdr:spPr>
        <a:xfrm>
          <a:off x="14541500" y="13417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162489</xdr:rowOff>
    </xdr:from>
    <xdr:ext cx="534377" cy="259045"/>
    <xdr:sp macro="" textlink="">
      <xdr:nvSpPr>
        <xdr:cNvPr id="641" name="テキスト ボックス 640"/>
        <xdr:cNvSpPr txBox="1"/>
      </xdr:nvSpPr>
      <xdr:spPr>
        <a:xfrm>
          <a:off x="14325111" y="13192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41604</xdr:rowOff>
    </xdr:from>
    <xdr:to>
      <xdr:col>71</xdr:col>
      <xdr:colOff>177800</xdr:colOff>
      <xdr:row>79</xdr:row>
      <xdr:rowOff>44450</xdr:rowOff>
    </xdr:to>
    <xdr:cxnSp macro="">
      <xdr:nvCxnSpPr>
        <xdr:cNvPr id="642" name="直線コネクタ 641"/>
        <xdr:cNvCxnSpPr/>
      </xdr:nvCxnSpPr>
      <xdr:spPr>
        <a:xfrm>
          <a:off x="12814300" y="13586154"/>
          <a:ext cx="889000" cy="2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111562</xdr:rowOff>
    </xdr:from>
    <xdr:to>
      <xdr:col>72</xdr:col>
      <xdr:colOff>38100</xdr:colOff>
      <xdr:row>79</xdr:row>
      <xdr:rowOff>41712</xdr:rowOff>
    </xdr:to>
    <xdr:sp macro="" textlink="">
      <xdr:nvSpPr>
        <xdr:cNvPr id="643" name="フローチャート: 判断 642"/>
        <xdr:cNvSpPr/>
      </xdr:nvSpPr>
      <xdr:spPr>
        <a:xfrm>
          <a:off x="13652500" y="13484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58239</xdr:rowOff>
    </xdr:from>
    <xdr:ext cx="534377" cy="259045"/>
    <xdr:sp macro="" textlink="">
      <xdr:nvSpPr>
        <xdr:cNvPr id="644" name="テキスト ボックス 643"/>
        <xdr:cNvSpPr txBox="1"/>
      </xdr:nvSpPr>
      <xdr:spPr>
        <a:xfrm>
          <a:off x="13436111" y="13259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118069</xdr:rowOff>
    </xdr:from>
    <xdr:to>
      <xdr:col>67</xdr:col>
      <xdr:colOff>101600</xdr:colOff>
      <xdr:row>79</xdr:row>
      <xdr:rowOff>48219</xdr:rowOff>
    </xdr:to>
    <xdr:sp macro="" textlink="">
      <xdr:nvSpPr>
        <xdr:cNvPr id="645" name="フローチャート: 判断 644"/>
        <xdr:cNvSpPr/>
      </xdr:nvSpPr>
      <xdr:spPr>
        <a:xfrm>
          <a:off x="12763500" y="1349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64746</xdr:rowOff>
    </xdr:from>
    <xdr:ext cx="534377" cy="259045"/>
    <xdr:sp macro="" textlink="">
      <xdr:nvSpPr>
        <xdr:cNvPr id="646" name="テキスト ボックス 645"/>
        <xdr:cNvSpPr txBox="1"/>
      </xdr:nvSpPr>
      <xdr:spPr>
        <a:xfrm>
          <a:off x="12547111" y="13266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107725</xdr:rowOff>
    </xdr:from>
    <xdr:to>
      <xdr:col>85</xdr:col>
      <xdr:colOff>177800</xdr:colOff>
      <xdr:row>78</xdr:row>
      <xdr:rowOff>37875</xdr:rowOff>
    </xdr:to>
    <xdr:sp macro="" textlink="">
      <xdr:nvSpPr>
        <xdr:cNvPr id="652" name="楕円 651"/>
        <xdr:cNvSpPr/>
      </xdr:nvSpPr>
      <xdr:spPr>
        <a:xfrm>
          <a:off x="16268700" y="13309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130602</xdr:rowOff>
    </xdr:from>
    <xdr:ext cx="534377" cy="259045"/>
    <xdr:sp macro="" textlink="">
      <xdr:nvSpPr>
        <xdr:cNvPr id="653" name="災害復旧費該当値テキスト"/>
        <xdr:cNvSpPr txBox="1"/>
      </xdr:nvSpPr>
      <xdr:spPr>
        <a:xfrm>
          <a:off x="16370300" y="13160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28187</xdr:rowOff>
    </xdr:from>
    <xdr:to>
      <xdr:col>81</xdr:col>
      <xdr:colOff>101600</xdr:colOff>
      <xdr:row>78</xdr:row>
      <xdr:rowOff>129787</xdr:rowOff>
    </xdr:to>
    <xdr:sp macro="" textlink="">
      <xdr:nvSpPr>
        <xdr:cNvPr id="654" name="楕円 653"/>
        <xdr:cNvSpPr/>
      </xdr:nvSpPr>
      <xdr:spPr>
        <a:xfrm>
          <a:off x="15430500" y="13401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146314</xdr:rowOff>
    </xdr:from>
    <xdr:ext cx="534377" cy="259045"/>
    <xdr:sp macro="" textlink="">
      <xdr:nvSpPr>
        <xdr:cNvPr id="655" name="テキスト ボックス 654"/>
        <xdr:cNvSpPr txBox="1"/>
      </xdr:nvSpPr>
      <xdr:spPr>
        <a:xfrm>
          <a:off x="15214111" y="13176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56" name="楕円 655"/>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57" name="テキスト ボックス 656"/>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58" name="楕円 657"/>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59" name="テキスト ボックス 658"/>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162254</xdr:rowOff>
    </xdr:from>
    <xdr:to>
      <xdr:col>67</xdr:col>
      <xdr:colOff>101600</xdr:colOff>
      <xdr:row>79</xdr:row>
      <xdr:rowOff>92404</xdr:rowOff>
    </xdr:to>
    <xdr:sp macro="" textlink="">
      <xdr:nvSpPr>
        <xdr:cNvPr id="660" name="楕円 659"/>
        <xdr:cNvSpPr/>
      </xdr:nvSpPr>
      <xdr:spPr>
        <a:xfrm>
          <a:off x="12763500" y="13535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83531</xdr:rowOff>
    </xdr:from>
    <xdr:ext cx="378565" cy="259045"/>
    <xdr:sp macro="" textlink="">
      <xdr:nvSpPr>
        <xdr:cNvPr id="661" name="テキスト ボックス 660"/>
        <xdr:cNvSpPr txBox="1"/>
      </xdr:nvSpPr>
      <xdr:spPr>
        <a:xfrm>
          <a:off x="12625017" y="136280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2" name="直線コネクタ 671"/>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3" name="テキスト ボックス 672"/>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4" name="直線コネクタ 673"/>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5" name="テキスト ボックス 674"/>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6" name="直線コネクタ 675"/>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7" name="テキスト ボックス 676"/>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8" name="直線コネクタ 677"/>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9" name="テキスト ボックス 678"/>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103043</xdr:rowOff>
    </xdr:from>
    <xdr:to>
      <xdr:col>85</xdr:col>
      <xdr:colOff>126364</xdr:colOff>
      <xdr:row>98</xdr:row>
      <xdr:rowOff>138125</xdr:rowOff>
    </xdr:to>
    <xdr:cxnSp macro="">
      <xdr:nvCxnSpPr>
        <xdr:cNvPr id="683" name="直線コネクタ 682"/>
        <xdr:cNvCxnSpPr/>
      </xdr:nvCxnSpPr>
      <xdr:spPr>
        <a:xfrm flipV="1">
          <a:off x="16317595" y="15533543"/>
          <a:ext cx="1269" cy="1406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141952</xdr:rowOff>
    </xdr:from>
    <xdr:ext cx="378565" cy="259045"/>
    <xdr:sp macro="" textlink="">
      <xdr:nvSpPr>
        <xdr:cNvPr id="684" name="公債費最小値テキスト"/>
        <xdr:cNvSpPr txBox="1"/>
      </xdr:nvSpPr>
      <xdr:spPr>
        <a:xfrm>
          <a:off x="16370300" y="169440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138125</xdr:rowOff>
    </xdr:from>
    <xdr:to>
      <xdr:col>86</xdr:col>
      <xdr:colOff>25400</xdr:colOff>
      <xdr:row>98</xdr:row>
      <xdr:rowOff>138125</xdr:rowOff>
    </xdr:to>
    <xdr:cxnSp macro="">
      <xdr:nvCxnSpPr>
        <xdr:cNvPr id="685" name="直線コネクタ 684"/>
        <xdr:cNvCxnSpPr/>
      </xdr:nvCxnSpPr>
      <xdr:spPr>
        <a:xfrm>
          <a:off x="16230600" y="16940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49720</xdr:rowOff>
    </xdr:from>
    <xdr:ext cx="599010" cy="259045"/>
    <xdr:sp macro="" textlink="">
      <xdr:nvSpPr>
        <xdr:cNvPr id="686" name="公債費最大値テキスト"/>
        <xdr:cNvSpPr txBox="1"/>
      </xdr:nvSpPr>
      <xdr:spPr>
        <a:xfrm>
          <a:off x="16370300" y="15308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616,035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103043</xdr:rowOff>
    </xdr:from>
    <xdr:to>
      <xdr:col>86</xdr:col>
      <xdr:colOff>25400</xdr:colOff>
      <xdr:row>90</xdr:row>
      <xdr:rowOff>103043</xdr:rowOff>
    </xdr:to>
    <xdr:cxnSp macro="">
      <xdr:nvCxnSpPr>
        <xdr:cNvPr id="687" name="直線コネクタ 686"/>
        <xdr:cNvCxnSpPr/>
      </xdr:nvCxnSpPr>
      <xdr:spPr>
        <a:xfrm>
          <a:off x="16230600" y="15533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82911</xdr:rowOff>
    </xdr:from>
    <xdr:to>
      <xdr:col>85</xdr:col>
      <xdr:colOff>127000</xdr:colOff>
      <xdr:row>97</xdr:row>
      <xdr:rowOff>37</xdr:rowOff>
    </xdr:to>
    <xdr:cxnSp macro="">
      <xdr:nvCxnSpPr>
        <xdr:cNvPr id="688" name="直線コネクタ 687"/>
        <xdr:cNvCxnSpPr/>
      </xdr:nvCxnSpPr>
      <xdr:spPr>
        <a:xfrm flipV="1">
          <a:off x="15481300" y="16542111"/>
          <a:ext cx="838200" cy="88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118122</xdr:rowOff>
    </xdr:from>
    <xdr:ext cx="599010" cy="259045"/>
    <xdr:sp macro="" textlink="">
      <xdr:nvSpPr>
        <xdr:cNvPr id="689" name="公債費平均値テキスト"/>
        <xdr:cNvSpPr txBox="1"/>
      </xdr:nvSpPr>
      <xdr:spPr>
        <a:xfrm>
          <a:off x="16370300" y="1657732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139695</xdr:rowOff>
    </xdr:from>
    <xdr:to>
      <xdr:col>85</xdr:col>
      <xdr:colOff>177800</xdr:colOff>
      <xdr:row>97</xdr:row>
      <xdr:rowOff>69845</xdr:rowOff>
    </xdr:to>
    <xdr:sp macro="" textlink="">
      <xdr:nvSpPr>
        <xdr:cNvPr id="690" name="フローチャート: 判断 689"/>
        <xdr:cNvSpPr/>
      </xdr:nvSpPr>
      <xdr:spPr>
        <a:xfrm>
          <a:off x="16268700" y="1659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37</xdr:rowOff>
    </xdr:from>
    <xdr:to>
      <xdr:col>81</xdr:col>
      <xdr:colOff>50800</xdr:colOff>
      <xdr:row>97</xdr:row>
      <xdr:rowOff>31037</xdr:rowOff>
    </xdr:to>
    <xdr:cxnSp macro="">
      <xdr:nvCxnSpPr>
        <xdr:cNvPr id="691" name="直線コネクタ 690"/>
        <xdr:cNvCxnSpPr/>
      </xdr:nvCxnSpPr>
      <xdr:spPr>
        <a:xfrm flipV="1">
          <a:off x="14592300" y="16630687"/>
          <a:ext cx="889000" cy="31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143790</xdr:rowOff>
    </xdr:from>
    <xdr:to>
      <xdr:col>81</xdr:col>
      <xdr:colOff>101600</xdr:colOff>
      <xdr:row>97</xdr:row>
      <xdr:rowOff>73940</xdr:rowOff>
    </xdr:to>
    <xdr:sp macro="" textlink="">
      <xdr:nvSpPr>
        <xdr:cNvPr id="692" name="フローチャート: 判断 691"/>
        <xdr:cNvSpPr/>
      </xdr:nvSpPr>
      <xdr:spPr>
        <a:xfrm>
          <a:off x="15430500" y="16602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65067</xdr:rowOff>
    </xdr:from>
    <xdr:ext cx="599010" cy="259045"/>
    <xdr:sp macro="" textlink="">
      <xdr:nvSpPr>
        <xdr:cNvPr id="693" name="テキスト ボックス 692"/>
        <xdr:cNvSpPr txBox="1"/>
      </xdr:nvSpPr>
      <xdr:spPr>
        <a:xfrm>
          <a:off x="15181795" y="16695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30804</xdr:rowOff>
    </xdr:from>
    <xdr:to>
      <xdr:col>76</xdr:col>
      <xdr:colOff>114300</xdr:colOff>
      <xdr:row>97</xdr:row>
      <xdr:rowOff>31037</xdr:rowOff>
    </xdr:to>
    <xdr:cxnSp macro="">
      <xdr:nvCxnSpPr>
        <xdr:cNvPr id="694" name="直線コネクタ 693"/>
        <xdr:cNvCxnSpPr/>
      </xdr:nvCxnSpPr>
      <xdr:spPr>
        <a:xfrm>
          <a:off x="13703300" y="16661454"/>
          <a:ext cx="889000" cy="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150414</xdr:rowOff>
    </xdr:from>
    <xdr:to>
      <xdr:col>76</xdr:col>
      <xdr:colOff>165100</xdr:colOff>
      <xdr:row>97</xdr:row>
      <xdr:rowOff>80564</xdr:rowOff>
    </xdr:to>
    <xdr:sp macro="" textlink="">
      <xdr:nvSpPr>
        <xdr:cNvPr id="695" name="フローチャート: 判断 694"/>
        <xdr:cNvSpPr/>
      </xdr:nvSpPr>
      <xdr:spPr>
        <a:xfrm>
          <a:off x="14541500" y="16609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97091</xdr:rowOff>
    </xdr:from>
    <xdr:ext cx="599010" cy="259045"/>
    <xdr:sp macro="" textlink="">
      <xdr:nvSpPr>
        <xdr:cNvPr id="696" name="テキスト ボックス 695"/>
        <xdr:cNvSpPr txBox="1"/>
      </xdr:nvSpPr>
      <xdr:spPr>
        <a:xfrm>
          <a:off x="14292795" y="16384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30804</xdr:rowOff>
    </xdr:from>
    <xdr:to>
      <xdr:col>71</xdr:col>
      <xdr:colOff>177800</xdr:colOff>
      <xdr:row>97</xdr:row>
      <xdr:rowOff>62266</xdr:rowOff>
    </xdr:to>
    <xdr:cxnSp macro="">
      <xdr:nvCxnSpPr>
        <xdr:cNvPr id="697" name="直線コネクタ 696"/>
        <xdr:cNvCxnSpPr/>
      </xdr:nvCxnSpPr>
      <xdr:spPr>
        <a:xfrm flipV="1">
          <a:off x="12814300" y="16661454"/>
          <a:ext cx="889000" cy="31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169298</xdr:rowOff>
    </xdr:from>
    <xdr:to>
      <xdr:col>72</xdr:col>
      <xdr:colOff>38100</xdr:colOff>
      <xdr:row>97</xdr:row>
      <xdr:rowOff>99448</xdr:rowOff>
    </xdr:to>
    <xdr:sp macro="" textlink="">
      <xdr:nvSpPr>
        <xdr:cNvPr id="698" name="フローチャート: 判断 697"/>
        <xdr:cNvSpPr/>
      </xdr:nvSpPr>
      <xdr:spPr>
        <a:xfrm>
          <a:off x="13652500" y="16628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90575</xdr:rowOff>
    </xdr:from>
    <xdr:ext cx="599010" cy="259045"/>
    <xdr:sp macro="" textlink="">
      <xdr:nvSpPr>
        <xdr:cNvPr id="699" name="テキスト ボックス 698"/>
        <xdr:cNvSpPr txBox="1"/>
      </xdr:nvSpPr>
      <xdr:spPr>
        <a:xfrm>
          <a:off x="13403795" y="16721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16720</xdr:rowOff>
    </xdr:from>
    <xdr:to>
      <xdr:col>67</xdr:col>
      <xdr:colOff>101600</xdr:colOff>
      <xdr:row>97</xdr:row>
      <xdr:rowOff>118320</xdr:rowOff>
    </xdr:to>
    <xdr:sp macro="" textlink="">
      <xdr:nvSpPr>
        <xdr:cNvPr id="700" name="フローチャート: 判断 699"/>
        <xdr:cNvSpPr/>
      </xdr:nvSpPr>
      <xdr:spPr>
        <a:xfrm>
          <a:off x="12763500" y="16647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109447</xdr:rowOff>
    </xdr:from>
    <xdr:ext cx="599010" cy="259045"/>
    <xdr:sp macro="" textlink="">
      <xdr:nvSpPr>
        <xdr:cNvPr id="701" name="テキスト ボックス 700"/>
        <xdr:cNvSpPr txBox="1"/>
      </xdr:nvSpPr>
      <xdr:spPr>
        <a:xfrm>
          <a:off x="12514795" y="16740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32111</xdr:rowOff>
    </xdr:from>
    <xdr:to>
      <xdr:col>85</xdr:col>
      <xdr:colOff>177800</xdr:colOff>
      <xdr:row>96</xdr:row>
      <xdr:rowOff>133711</xdr:rowOff>
    </xdr:to>
    <xdr:sp macro="" textlink="">
      <xdr:nvSpPr>
        <xdr:cNvPr id="707" name="楕円 706"/>
        <xdr:cNvSpPr/>
      </xdr:nvSpPr>
      <xdr:spPr>
        <a:xfrm>
          <a:off x="16268700" y="16491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54988</xdr:rowOff>
    </xdr:from>
    <xdr:ext cx="599010" cy="259045"/>
    <xdr:sp macro="" textlink="">
      <xdr:nvSpPr>
        <xdr:cNvPr id="708" name="公債費該当値テキスト"/>
        <xdr:cNvSpPr txBox="1"/>
      </xdr:nvSpPr>
      <xdr:spPr>
        <a:xfrm>
          <a:off x="16370300" y="16342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120687</xdr:rowOff>
    </xdr:from>
    <xdr:to>
      <xdr:col>81</xdr:col>
      <xdr:colOff>101600</xdr:colOff>
      <xdr:row>97</xdr:row>
      <xdr:rowOff>50837</xdr:rowOff>
    </xdr:to>
    <xdr:sp macro="" textlink="">
      <xdr:nvSpPr>
        <xdr:cNvPr id="709" name="楕円 708"/>
        <xdr:cNvSpPr/>
      </xdr:nvSpPr>
      <xdr:spPr>
        <a:xfrm>
          <a:off x="15430500" y="16579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67364</xdr:rowOff>
    </xdr:from>
    <xdr:ext cx="599010" cy="259045"/>
    <xdr:sp macro="" textlink="">
      <xdr:nvSpPr>
        <xdr:cNvPr id="710" name="テキスト ボックス 709"/>
        <xdr:cNvSpPr txBox="1"/>
      </xdr:nvSpPr>
      <xdr:spPr>
        <a:xfrm>
          <a:off x="15181795" y="16355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151687</xdr:rowOff>
    </xdr:from>
    <xdr:to>
      <xdr:col>76</xdr:col>
      <xdr:colOff>165100</xdr:colOff>
      <xdr:row>97</xdr:row>
      <xdr:rowOff>81837</xdr:rowOff>
    </xdr:to>
    <xdr:sp macro="" textlink="">
      <xdr:nvSpPr>
        <xdr:cNvPr id="711" name="楕円 710"/>
        <xdr:cNvSpPr/>
      </xdr:nvSpPr>
      <xdr:spPr>
        <a:xfrm>
          <a:off x="14541500" y="16610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72964</xdr:rowOff>
    </xdr:from>
    <xdr:ext cx="599010" cy="259045"/>
    <xdr:sp macro="" textlink="">
      <xdr:nvSpPr>
        <xdr:cNvPr id="712" name="テキスト ボックス 711"/>
        <xdr:cNvSpPr txBox="1"/>
      </xdr:nvSpPr>
      <xdr:spPr>
        <a:xfrm>
          <a:off x="14292795" y="167036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151454</xdr:rowOff>
    </xdr:from>
    <xdr:to>
      <xdr:col>72</xdr:col>
      <xdr:colOff>38100</xdr:colOff>
      <xdr:row>97</xdr:row>
      <xdr:rowOff>81604</xdr:rowOff>
    </xdr:to>
    <xdr:sp macro="" textlink="">
      <xdr:nvSpPr>
        <xdr:cNvPr id="713" name="楕円 712"/>
        <xdr:cNvSpPr/>
      </xdr:nvSpPr>
      <xdr:spPr>
        <a:xfrm>
          <a:off x="13652500" y="16610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98131</xdr:rowOff>
    </xdr:from>
    <xdr:ext cx="599010" cy="259045"/>
    <xdr:sp macro="" textlink="">
      <xdr:nvSpPr>
        <xdr:cNvPr id="714" name="テキスト ボックス 713"/>
        <xdr:cNvSpPr txBox="1"/>
      </xdr:nvSpPr>
      <xdr:spPr>
        <a:xfrm>
          <a:off x="13403795" y="163858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11466</xdr:rowOff>
    </xdr:from>
    <xdr:to>
      <xdr:col>67</xdr:col>
      <xdr:colOff>101600</xdr:colOff>
      <xdr:row>97</xdr:row>
      <xdr:rowOff>113066</xdr:rowOff>
    </xdr:to>
    <xdr:sp macro="" textlink="">
      <xdr:nvSpPr>
        <xdr:cNvPr id="715" name="楕円 714"/>
        <xdr:cNvSpPr/>
      </xdr:nvSpPr>
      <xdr:spPr>
        <a:xfrm>
          <a:off x="12763500" y="1664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129593</xdr:rowOff>
    </xdr:from>
    <xdr:ext cx="599010" cy="259045"/>
    <xdr:sp macro="" textlink="">
      <xdr:nvSpPr>
        <xdr:cNvPr id="716" name="テキスト ボックス 715"/>
        <xdr:cNvSpPr txBox="1"/>
      </xdr:nvSpPr>
      <xdr:spPr>
        <a:xfrm>
          <a:off x="12514795" y="16417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7" name="直線コネクタ 726"/>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8" name="テキスト ボックス 727"/>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9" name="直線コネクタ 728"/>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35577</xdr:rowOff>
    </xdr:from>
    <xdr:ext cx="377026" cy="259045"/>
    <xdr:sp macro="" textlink="">
      <xdr:nvSpPr>
        <xdr:cNvPr id="730" name="テキスト ボックス 729"/>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1" name="直線コネクタ 730"/>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2" name="テキスト ボックス 731"/>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3" name="直線コネクタ 732"/>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4" name="テキスト ボックス 733"/>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5" name="直線コネクタ 734"/>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36" name="テキスト ボックス 735"/>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7" name="直線コネクタ 736"/>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8" name="テキスト ボックス 737"/>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9"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39</xdr:row>
      <xdr:rowOff>44450</xdr:rowOff>
    </xdr:from>
    <xdr:to>
      <xdr:col>116</xdr:col>
      <xdr:colOff>62864</xdr:colOff>
      <xdr:row>39</xdr:row>
      <xdr:rowOff>44450</xdr:rowOff>
    </xdr:to>
    <xdr:cxnSp macro="">
      <xdr:nvCxnSpPr>
        <xdr:cNvPr id="740" name="直線コネクタ 739"/>
        <xdr:cNvCxnSpPr/>
      </xdr:nvCxnSpPr>
      <xdr:spPr>
        <a:xfrm>
          <a:off x="22159595" y="6731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86377</xdr:rowOff>
    </xdr:from>
    <xdr:ext cx="249299" cy="259045"/>
    <xdr:sp macro="" textlink="">
      <xdr:nvSpPr>
        <xdr:cNvPr id="741" name="諸支出金最小値テキスト"/>
        <xdr:cNvSpPr txBox="1"/>
      </xdr:nvSpPr>
      <xdr:spPr>
        <a:xfrm>
          <a:off x="2221230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2" name="直線コネクタ 741"/>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86377</xdr:rowOff>
    </xdr:from>
    <xdr:ext cx="249299" cy="259045"/>
    <xdr:sp macro="" textlink="">
      <xdr:nvSpPr>
        <xdr:cNvPr id="743" name="諸支出金最大値テキスト"/>
        <xdr:cNvSpPr txBox="1"/>
      </xdr:nvSpPr>
      <xdr:spPr>
        <a:xfrm>
          <a:off x="22212300" y="6430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4" name="直線コネクタ 743"/>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5" name="直線コネクタ 744"/>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6" name="諸支出金平均値テキスト"/>
        <xdr:cNvSpPr txBox="1"/>
      </xdr:nvSpPr>
      <xdr:spPr>
        <a:xfrm>
          <a:off x="22212300" y="6658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47" name="フローチャート: 判断 746"/>
        <xdr:cNvSpPr/>
      </xdr:nvSpPr>
      <xdr:spPr>
        <a:xfrm>
          <a:off x="221107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8" name="直線コネクタ 747"/>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31</xdr:row>
      <xdr:rowOff>4318</xdr:rowOff>
    </xdr:from>
    <xdr:to>
      <xdr:col>112</xdr:col>
      <xdr:colOff>38100</xdr:colOff>
      <xdr:row>31</xdr:row>
      <xdr:rowOff>105918</xdr:rowOff>
    </xdr:to>
    <xdr:sp macro="" textlink="">
      <xdr:nvSpPr>
        <xdr:cNvPr id="749" name="フローチャート: 判断 748"/>
        <xdr:cNvSpPr/>
      </xdr:nvSpPr>
      <xdr:spPr>
        <a:xfrm>
          <a:off x="21272500" y="5319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29</xdr:row>
      <xdr:rowOff>122445</xdr:rowOff>
    </xdr:from>
    <xdr:ext cx="469744" cy="259045"/>
    <xdr:sp macro="" textlink="">
      <xdr:nvSpPr>
        <xdr:cNvPr id="750" name="テキスト ボックス 749"/>
        <xdr:cNvSpPr txBox="1"/>
      </xdr:nvSpPr>
      <xdr:spPr>
        <a:xfrm>
          <a:off x="21088428" y="5094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1" name="直線コネクタ 750"/>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130810</xdr:rowOff>
    </xdr:from>
    <xdr:to>
      <xdr:col>107</xdr:col>
      <xdr:colOff>101600</xdr:colOff>
      <xdr:row>38</xdr:row>
      <xdr:rowOff>60960</xdr:rowOff>
    </xdr:to>
    <xdr:sp macro="" textlink="">
      <xdr:nvSpPr>
        <xdr:cNvPr id="752" name="フローチャート: 判断 751"/>
        <xdr:cNvSpPr/>
      </xdr:nvSpPr>
      <xdr:spPr>
        <a:xfrm>
          <a:off x="20383500" y="6474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77487</xdr:rowOff>
    </xdr:from>
    <xdr:ext cx="378565" cy="259045"/>
    <xdr:sp macro="" textlink="">
      <xdr:nvSpPr>
        <xdr:cNvPr id="753" name="テキスト ボックス 752"/>
        <xdr:cNvSpPr txBox="1"/>
      </xdr:nvSpPr>
      <xdr:spPr>
        <a:xfrm>
          <a:off x="20245017" y="62496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4" name="直線コネクタ 753"/>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165100</xdr:rowOff>
    </xdr:from>
    <xdr:to>
      <xdr:col>102</xdr:col>
      <xdr:colOff>165100</xdr:colOff>
      <xdr:row>39</xdr:row>
      <xdr:rowOff>95250</xdr:rowOff>
    </xdr:to>
    <xdr:sp macro="" textlink="">
      <xdr:nvSpPr>
        <xdr:cNvPr id="755" name="フローチャート: 判断 754"/>
        <xdr:cNvSpPr/>
      </xdr:nvSpPr>
      <xdr:spPr>
        <a:xfrm>
          <a:off x="19494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56" name="テキスト ボックス 755"/>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98806</xdr:rowOff>
    </xdr:from>
    <xdr:to>
      <xdr:col>98</xdr:col>
      <xdr:colOff>38100</xdr:colOff>
      <xdr:row>38</xdr:row>
      <xdr:rowOff>28956</xdr:rowOff>
    </xdr:to>
    <xdr:sp macro="" textlink="">
      <xdr:nvSpPr>
        <xdr:cNvPr id="757" name="フローチャート: 判断 756"/>
        <xdr:cNvSpPr/>
      </xdr:nvSpPr>
      <xdr:spPr>
        <a:xfrm>
          <a:off x="18605500" y="6442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45483</xdr:rowOff>
    </xdr:from>
    <xdr:ext cx="378565" cy="259045"/>
    <xdr:sp macro="" textlink="">
      <xdr:nvSpPr>
        <xdr:cNvPr id="758" name="テキスト ボックス 757"/>
        <xdr:cNvSpPr txBox="1"/>
      </xdr:nvSpPr>
      <xdr:spPr>
        <a:xfrm>
          <a:off x="18467017" y="62176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9" name="テキスト ボックス 758"/>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0" name="テキスト ボックス 759"/>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1" name="テキスト ボックス 760"/>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2" name="テキスト ボックス 761"/>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3" name="テキスト ボックス 762"/>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4" name="楕円 763"/>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29227</xdr:rowOff>
    </xdr:from>
    <xdr:ext cx="249299" cy="259045"/>
    <xdr:sp macro="" textlink="">
      <xdr:nvSpPr>
        <xdr:cNvPr id="765" name="諸支出金該当値テキスト"/>
        <xdr:cNvSpPr txBox="1"/>
      </xdr:nvSpPr>
      <xdr:spPr>
        <a:xfrm>
          <a:off x="22212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6" name="楕円 765"/>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7" name="テキスト ボックス 766"/>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8" name="楕円 767"/>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9" name="テキスト ボックス 768"/>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0" name="楕円 769"/>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37</xdr:row>
      <xdr:rowOff>111777</xdr:rowOff>
    </xdr:from>
    <xdr:ext cx="249299" cy="259045"/>
    <xdr:sp macro="" textlink="">
      <xdr:nvSpPr>
        <xdr:cNvPr id="771" name="テキスト ボックス 770"/>
        <xdr:cNvSpPr txBox="1"/>
      </xdr:nvSpPr>
      <xdr:spPr>
        <a:xfrm>
          <a:off x="194206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2" name="楕円 771"/>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3" name="テキスト ボックス 772"/>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4" name="正方形/長方形 773"/>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5" name="正方形/長方形 774"/>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6" name="正方形/長方形 775"/>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7" name="正方形/長方形 776"/>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8" name="正方形/長方形 777"/>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9" name="正方形/長方形 778"/>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0" name="正方形/長方形 779"/>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1" name="正方形/長方形 780"/>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2" name="テキスト ボックス 781"/>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3" name="直線コネクタ 782"/>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5" name="テキスト ボックス 784"/>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6" name="直線コネクタ 785"/>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7" name="テキスト ボックス 786"/>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8"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9" name="直線コネクタ 788"/>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0"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2"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3" name="直線コネクタ 792"/>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4" name="直線コネクタ 793"/>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5"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6" name="フローチャート: 判断 795"/>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7" name="直線コネクタ 796"/>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8" name="フローチャート: 判断 797"/>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9" name="テキスト ボックス 798"/>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0" name="直線コネクタ 799"/>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1" name="フローチャート: 判断 800"/>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2" name="テキスト ボックス 801"/>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3" name="直線コネクタ 802"/>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4" name="フローチャート: 判断 803"/>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5" name="テキスト ボックス 804"/>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6" name="フローチャート: 判断 805"/>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7" name="テキスト ボックス 806"/>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8" name="テキスト ボックス 807"/>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9" name="テキスト ボックス 808"/>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0" name="テキスト ボックス 809"/>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1" name="テキスト ボックス 810"/>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2" name="テキスト ボックス 811"/>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3" name="楕円 812"/>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4"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5" name="楕円 814"/>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6" name="テキスト ボックス 815"/>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7" name="楕円 816"/>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8" name="テキスト ボックス 817"/>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9" name="楕円 818"/>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0" name="テキスト ボックス 819"/>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1" name="楕円 820"/>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2" name="テキスト ボックス 821"/>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3" name="正方形/長方形 822"/>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4" name="正方形/長方形 823"/>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5" name="テキスト ボックス 824"/>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latin typeface="ＭＳ Ｐゴシック" panose="020B0600070205080204" pitchFamily="50" charset="-128"/>
              <a:ea typeface="ＭＳ Ｐゴシック" panose="020B0600070205080204" pitchFamily="50" charset="-128"/>
            </a:rPr>
            <a:t>　公債費が類似団体と比較して高くなっている。</a:t>
          </a:r>
          <a:endParaRPr kumimoji="1" lang="en-US" altLang="ja-JP" sz="1400">
            <a:latin typeface="ＭＳ Ｐゴシック" panose="020B0600070205080204" pitchFamily="50" charset="-128"/>
            <a:ea typeface="ＭＳ Ｐゴシック" panose="020B0600070205080204" pitchFamily="50" charset="-128"/>
          </a:endParaRPr>
        </a:p>
        <a:p>
          <a:r>
            <a:rPr kumimoji="1" lang="ja-JP" altLang="en-US" sz="1400">
              <a:latin typeface="ＭＳ Ｐゴシック" panose="020B0600070205080204" pitchFamily="50" charset="-128"/>
              <a:ea typeface="ＭＳ Ｐゴシック" panose="020B0600070205080204" pitchFamily="50" charset="-128"/>
            </a:rPr>
            <a:t>　公債費増加の主な要因としては、スポーツセンター建設事業などの償還開始によるものである。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北海道上ノ国町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明朝" panose="02020609040205080304" pitchFamily="17" charset="-128"/>
              <a:ea typeface="ＭＳ 明朝" panose="02020609040205080304" pitchFamily="17" charset="-128"/>
            </a:rPr>
            <a:t>　平成２９年度から令和３年度は、財政調整基金を取り崩し、特定目的基金に積み立てたことにより一時的に基金残高、実質単年度収支ともに悪化していたが、令和３年度から令和４年度は基金残高はほぼ横ばいで推移し、実質単年度収支は大きく改善している。</a:t>
          </a:r>
          <a:endParaRPr kumimoji="1" lang="en-US" altLang="ja-JP" sz="1400">
            <a:latin typeface="ＭＳ 明朝" panose="02020609040205080304" pitchFamily="17" charset="-128"/>
            <a:ea typeface="ＭＳ 明朝" panose="02020609040205080304" pitchFamily="17" charset="-128"/>
          </a:endParaRPr>
        </a:p>
        <a:p>
          <a:r>
            <a:rPr kumimoji="1" lang="ja-JP" altLang="en-US" sz="1400">
              <a:latin typeface="ＭＳ 明朝" panose="02020609040205080304" pitchFamily="17" charset="-128"/>
              <a:ea typeface="ＭＳ 明朝" panose="02020609040205080304" pitchFamily="17" charset="-128"/>
            </a:rPr>
            <a:t>　今後も適正な運用を図り、現在の水準を維持する。</a:t>
          </a:r>
          <a:endParaRPr kumimoji="1" lang="en-US" altLang="ja-JP" sz="1400">
            <a:latin typeface="ＭＳ 明朝" panose="02020609040205080304" pitchFamily="17" charset="-128"/>
            <a:ea typeface="ＭＳ 明朝" panose="02020609040205080304" pitchFamily="17"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北海道上ノ国町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明朝" panose="02020609040205080304" pitchFamily="17" charset="-128"/>
              <a:ea typeface="ＭＳ 明朝" panose="02020609040205080304" pitchFamily="17" charset="-128"/>
            </a:rPr>
            <a:t>　連結実質赤字は生じていないが、今後も現状を維持し、健全な財政運営に努める。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北海道上ノ国町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明朝" panose="02020609040205080304" pitchFamily="17" charset="-128"/>
              <a:ea typeface="ＭＳ 明朝" panose="02020609040205080304" pitchFamily="17" charset="-128"/>
            </a:rPr>
            <a:t>　近年の大規模な公共事業による地方債の元利償還金が増加傾向にあり、実質公債費比率の分子も前年度より増加した。</a:t>
          </a:r>
          <a:endParaRPr kumimoji="1" lang="en-US" altLang="ja-JP" sz="1400">
            <a:latin typeface="ＭＳ 明朝" panose="02020609040205080304" pitchFamily="17" charset="-128"/>
            <a:ea typeface="ＭＳ 明朝" panose="02020609040205080304" pitchFamily="17" charset="-128"/>
          </a:endParaRPr>
        </a:p>
        <a:p>
          <a:r>
            <a:rPr kumimoji="1" lang="ja-JP" altLang="en-US" sz="1400">
              <a:latin typeface="ＭＳ 明朝" panose="02020609040205080304" pitchFamily="17" charset="-128"/>
              <a:ea typeface="ＭＳ 明朝" panose="02020609040205080304" pitchFamily="17" charset="-128"/>
            </a:rPr>
            <a:t>　今後は元利償還金等と歳入公債費の均衡を図りながら地方債の新規発行を伴う事業を実施することにより、実質公債費比率の分子の増加を抑制していくよう努める。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xmlns=""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xmlns=""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xmlns=""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xmlns=""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明朝" panose="02020609040205080304" pitchFamily="17" charset="-128"/>
              <a:ea typeface="ＭＳ 明朝" panose="02020609040205080304" pitchFamily="17" charset="-128"/>
            </a:rPr>
            <a:t>　当町では満期一括地方債がないため、積立てを行っていない。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北海道上ノ国町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明朝" panose="02020609040205080304" pitchFamily="17" charset="-128"/>
              <a:ea typeface="ＭＳ 明朝" panose="02020609040205080304" pitchFamily="17" charset="-128"/>
            </a:rPr>
            <a:t>　大規模建設事業の実施により、地方債残高は増加し、将来負担額が増加ていく見込みであるが、基金の積立て等により充当可能財源等も増加している。</a:t>
          </a:r>
          <a:endParaRPr kumimoji="1" lang="en-US" altLang="ja-JP" sz="1400">
            <a:latin typeface="ＭＳ 明朝" panose="02020609040205080304" pitchFamily="17" charset="-128"/>
            <a:ea typeface="ＭＳ 明朝" panose="02020609040205080304" pitchFamily="17" charset="-128"/>
          </a:endParaRPr>
        </a:p>
        <a:p>
          <a:r>
            <a:rPr kumimoji="1" lang="ja-JP" altLang="en-US" sz="1400">
              <a:latin typeface="ＭＳ 明朝" panose="02020609040205080304" pitchFamily="17" charset="-128"/>
              <a:ea typeface="ＭＳ 明朝" panose="02020609040205080304" pitchFamily="17" charset="-128"/>
            </a:rPr>
            <a:t>　しかし、今後も大規模な事業が見込まれるため、より健全な財政運営に努める。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4</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北海道上ノ国町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財源不足による基金繰入のため減</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鉄道施設物の撤去工事や、公営住宅等の公共施設整備のため基金繰入をしていくこととなり、減少していく見込みである。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　　　　　　　・・・　公共施設整備財源</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JR</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江差線鉄道施設物管理基金　・・・　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JR</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江差線の施設撤去</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子育て支援対策基金　　　　　　・・・　小中学校給食費無償化、保育料無償化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ふるさと応援基金　　　　　　　・・・　ふるさと寄附事業</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ふるさと創生基金　　　　　　　・・・　高校生海外研修派遣</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子育て支援対策基金やふるさと創生基金では取り崩しにより減少しているが、ふるさと寄附の増加によるふるさと応援基金の増加により特定目的基金は増加している。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鉄道施設物の撤去工事や、公営住宅等の公共施設整備のため基金繰入をしていくこととなり、減少していく見込みである。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財源不足による基金繰入のため減小した。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健全な財政運営に努め、現状の水準を維持する。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満期一括償還の地方債の借入が行われるまで、積立てを行わない。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北海道上ノ国町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4,362
4,325
547.72
6,353,601
6,248,319
97,518
3,354,981
8,582,515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1032123" cy="259045"/>
    <xdr:sp macro="" textlink="">
      <xdr:nvSpPr>
        <xdr:cNvPr id="44" name="テキスト ボックス 43"/>
        <xdr:cNvSpPr txBox="1"/>
      </xdr:nvSpPr>
      <xdr:spPr>
        <a:xfrm>
          <a:off x="419100" y="3492500"/>
          <a:ext cx="110321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年度中に市町村合併した団体で、合併前の団体毎の決算に基づく健全化判断比率等を算出していない団体については、債務償還比率、実質公債費比率、将来負担比率のグラフを表記しない。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45" name="テキスト ボックス 44"/>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本町の有形固定資産減価償却率は類似団体よりも高くなっている。</a:t>
          </a:r>
          <a:endParaRPr lang="ja-JP" altLang="ja-JP">
            <a:effectLst/>
          </a:endParaRPr>
        </a:p>
        <a:p>
          <a:r>
            <a:rPr kumimoji="1" lang="ja-JP" altLang="ja-JP" sz="1100">
              <a:solidFill>
                <a:schemeClr val="dk1"/>
              </a:solidFill>
              <a:effectLst/>
              <a:latin typeface="+mn-lt"/>
              <a:ea typeface="+mn-ea"/>
              <a:cs typeface="+mn-cs"/>
            </a:rPr>
            <a:t>　これは有形固定資産のうち割合の大きい道路や上ノ国館調査整備センター、集会施設等の有形固定資産減価償却率の高さが原因となっており、今後は道路を含めた公共施設について公共施設等総合管理計画等に基づき、適切な維持管理に努めたい。</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69215</xdr:rowOff>
    </xdr:from>
    <xdr:to>
      <xdr:col>23</xdr:col>
      <xdr:colOff>85090</xdr:colOff>
      <xdr:row>35</xdr:row>
      <xdr:rowOff>46718</xdr:rowOff>
    </xdr:to>
    <xdr:cxnSp macro="">
      <xdr:nvCxnSpPr>
        <xdr:cNvPr id="77" name="直線コネクタ 76"/>
        <xdr:cNvCxnSpPr/>
      </xdr:nvCxnSpPr>
      <xdr:spPr>
        <a:xfrm flipV="1">
          <a:off x="4760595" y="5298440"/>
          <a:ext cx="1270" cy="15205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50545</xdr:rowOff>
    </xdr:from>
    <xdr:ext cx="405111" cy="259045"/>
    <xdr:sp macro="" textlink="">
      <xdr:nvSpPr>
        <xdr:cNvPr id="78" name="有形固定資産減価償却率最小値テキスト"/>
        <xdr:cNvSpPr txBox="1"/>
      </xdr:nvSpPr>
      <xdr:spPr>
        <a:xfrm>
          <a:off x="4813300" y="6822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46718</xdr:rowOff>
    </xdr:from>
    <xdr:to>
      <xdr:col>23</xdr:col>
      <xdr:colOff>174625</xdr:colOff>
      <xdr:row>35</xdr:row>
      <xdr:rowOff>46718</xdr:rowOff>
    </xdr:to>
    <xdr:cxnSp macro="">
      <xdr:nvCxnSpPr>
        <xdr:cNvPr id="79" name="直線コネクタ 78"/>
        <xdr:cNvCxnSpPr/>
      </xdr:nvCxnSpPr>
      <xdr:spPr>
        <a:xfrm>
          <a:off x="4673600" y="6818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15892</xdr:rowOff>
    </xdr:from>
    <xdr:ext cx="405111" cy="259045"/>
    <xdr:sp macro="" textlink="">
      <xdr:nvSpPr>
        <xdr:cNvPr id="80" name="有形固定資産減価償却率最大値テキスト"/>
        <xdr:cNvSpPr txBox="1"/>
      </xdr:nvSpPr>
      <xdr:spPr>
        <a:xfrm>
          <a:off x="4813300" y="5073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69215</xdr:rowOff>
    </xdr:from>
    <xdr:to>
      <xdr:col>23</xdr:col>
      <xdr:colOff>174625</xdr:colOff>
      <xdr:row>26</xdr:row>
      <xdr:rowOff>69215</xdr:rowOff>
    </xdr:to>
    <xdr:cxnSp macro="">
      <xdr:nvCxnSpPr>
        <xdr:cNvPr id="81" name="直線コネクタ 80"/>
        <xdr:cNvCxnSpPr/>
      </xdr:nvCxnSpPr>
      <xdr:spPr>
        <a:xfrm>
          <a:off x="4673600" y="5298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24782</xdr:rowOff>
    </xdr:from>
    <xdr:ext cx="405111" cy="259045"/>
    <xdr:sp macro="" textlink="">
      <xdr:nvSpPr>
        <xdr:cNvPr id="82" name="有形固定資産減価償却率平均値テキスト"/>
        <xdr:cNvSpPr txBox="1"/>
      </xdr:nvSpPr>
      <xdr:spPr>
        <a:xfrm>
          <a:off x="4813300" y="5768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1905</xdr:rowOff>
    </xdr:from>
    <xdr:to>
      <xdr:col>23</xdr:col>
      <xdr:colOff>136525</xdr:colOff>
      <xdr:row>30</xdr:row>
      <xdr:rowOff>103505</xdr:rowOff>
    </xdr:to>
    <xdr:sp macro="" textlink="">
      <xdr:nvSpPr>
        <xdr:cNvPr id="83" name="フローチャート: 判断 82"/>
        <xdr:cNvSpPr/>
      </xdr:nvSpPr>
      <xdr:spPr>
        <a:xfrm>
          <a:off x="47117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1905</xdr:rowOff>
    </xdr:from>
    <xdr:to>
      <xdr:col>19</xdr:col>
      <xdr:colOff>187325</xdr:colOff>
      <xdr:row>30</xdr:row>
      <xdr:rowOff>103505</xdr:rowOff>
    </xdr:to>
    <xdr:sp macro="" textlink="">
      <xdr:nvSpPr>
        <xdr:cNvPr id="84" name="フローチャート: 判断 83"/>
        <xdr:cNvSpPr/>
      </xdr:nvSpPr>
      <xdr:spPr>
        <a:xfrm>
          <a:off x="4000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151765</xdr:rowOff>
    </xdr:from>
    <xdr:to>
      <xdr:col>15</xdr:col>
      <xdr:colOff>187325</xdr:colOff>
      <xdr:row>30</xdr:row>
      <xdr:rowOff>81915</xdr:rowOff>
    </xdr:to>
    <xdr:sp macro="" textlink="">
      <xdr:nvSpPr>
        <xdr:cNvPr id="85" name="フローチャート: 判断 84"/>
        <xdr:cNvSpPr/>
      </xdr:nvSpPr>
      <xdr:spPr>
        <a:xfrm>
          <a:off x="3238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8074</xdr:rowOff>
    </xdr:from>
    <xdr:to>
      <xdr:col>11</xdr:col>
      <xdr:colOff>187325</xdr:colOff>
      <xdr:row>30</xdr:row>
      <xdr:rowOff>109674</xdr:rowOff>
    </xdr:to>
    <xdr:sp macro="" textlink="">
      <xdr:nvSpPr>
        <xdr:cNvPr id="86" name="フローチャート: 判断 85"/>
        <xdr:cNvSpPr/>
      </xdr:nvSpPr>
      <xdr:spPr>
        <a:xfrm>
          <a:off x="2476500" y="5923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139428</xdr:rowOff>
    </xdr:from>
    <xdr:to>
      <xdr:col>7</xdr:col>
      <xdr:colOff>187325</xdr:colOff>
      <xdr:row>30</xdr:row>
      <xdr:rowOff>69578</xdr:rowOff>
    </xdr:to>
    <xdr:sp macro="" textlink="">
      <xdr:nvSpPr>
        <xdr:cNvPr id="87" name="フローチャート: 判断 86"/>
        <xdr:cNvSpPr/>
      </xdr:nvSpPr>
      <xdr:spPr>
        <a:xfrm>
          <a:off x="1714500" y="5883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72844</xdr:rowOff>
    </xdr:from>
    <xdr:to>
      <xdr:col>23</xdr:col>
      <xdr:colOff>136525</xdr:colOff>
      <xdr:row>31</xdr:row>
      <xdr:rowOff>2994</xdr:rowOff>
    </xdr:to>
    <xdr:sp macro="" textlink="">
      <xdr:nvSpPr>
        <xdr:cNvPr id="93" name="楕円 92"/>
        <xdr:cNvSpPr/>
      </xdr:nvSpPr>
      <xdr:spPr>
        <a:xfrm>
          <a:off x="4711700" y="5987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51271</xdr:rowOff>
    </xdr:from>
    <xdr:ext cx="405111" cy="259045"/>
    <xdr:sp macro="" textlink="">
      <xdr:nvSpPr>
        <xdr:cNvPr id="94" name="有形固定資産減価償却率該当値テキスト"/>
        <xdr:cNvSpPr txBox="1"/>
      </xdr:nvSpPr>
      <xdr:spPr>
        <a:xfrm>
          <a:off x="4813300" y="5966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23495</xdr:rowOff>
    </xdr:from>
    <xdr:to>
      <xdr:col>19</xdr:col>
      <xdr:colOff>187325</xdr:colOff>
      <xdr:row>30</xdr:row>
      <xdr:rowOff>125095</xdr:rowOff>
    </xdr:to>
    <xdr:sp macro="" textlink="">
      <xdr:nvSpPr>
        <xdr:cNvPr id="95" name="楕円 94"/>
        <xdr:cNvSpPr/>
      </xdr:nvSpPr>
      <xdr:spPr>
        <a:xfrm>
          <a:off x="4000500" y="593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74295</xdr:rowOff>
    </xdr:from>
    <xdr:to>
      <xdr:col>23</xdr:col>
      <xdr:colOff>85725</xdr:colOff>
      <xdr:row>30</xdr:row>
      <xdr:rowOff>123644</xdr:rowOff>
    </xdr:to>
    <xdr:cxnSp macro="">
      <xdr:nvCxnSpPr>
        <xdr:cNvPr id="96" name="直線コネクタ 95"/>
        <xdr:cNvCxnSpPr/>
      </xdr:nvCxnSpPr>
      <xdr:spPr>
        <a:xfrm>
          <a:off x="4051300" y="5989320"/>
          <a:ext cx="711200" cy="49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17326</xdr:rowOff>
    </xdr:from>
    <xdr:to>
      <xdr:col>15</xdr:col>
      <xdr:colOff>187325</xdr:colOff>
      <xdr:row>30</xdr:row>
      <xdr:rowOff>118926</xdr:rowOff>
    </xdr:to>
    <xdr:sp macro="" textlink="">
      <xdr:nvSpPr>
        <xdr:cNvPr id="97" name="楕円 96"/>
        <xdr:cNvSpPr/>
      </xdr:nvSpPr>
      <xdr:spPr>
        <a:xfrm>
          <a:off x="3238500" y="5932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68126</xdr:rowOff>
    </xdr:from>
    <xdr:to>
      <xdr:col>19</xdr:col>
      <xdr:colOff>136525</xdr:colOff>
      <xdr:row>30</xdr:row>
      <xdr:rowOff>74295</xdr:rowOff>
    </xdr:to>
    <xdr:cxnSp macro="">
      <xdr:nvCxnSpPr>
        <xdr:cNvPr id="98" name="直線コネクタ 97"/>
        <xdr:cNvCxnSpPr/>
      </xdr:nvCxnSpPr>
      <xdr:spPr>
        <a:xfrm>
          <a:off x="3289300" y="5983151"/>
          <a:ext cx="762000" cy="6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42001</xdr:rowOff>
    </xdr:from>
    <xdr:to>
      <xdr:col>11</xdr:col>
      <xdr:colOff>187325</xdr:colOff>
      <xdr:row>30</xdr:row>
      <xdr:rowOff>143601</xdr:rowOff>
    </xdr:to>
    <xdr:sp macro="" textlink="">
      <xdr:nvSpPr>
        <xdr:cNvPr id="99" name="楕円 98"/>
        <xdr:cNvSpPr/>
      </xdr:nvSpPr>
      <xdr:spPr>
        <a:xfrm>
          <a:off x="2476500" y="5957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68126</xdr:rowOff>
    </xdr:from>
    <xdr:to>
      <xdr:col>15</xdr:col>
      <xdr:colOff>136525</xdr:colOff>
      <xdr:row>30</xdr:row>
      <xdr:rowOff>92801</xdr:rowOff>
    </xdr:to>
    <xdr:cxnSp macro="">
      <xdr:nvCxnSpPr>
        <xdr:cNvPr id="100" name="直線コネクタ 99"/>
        <xdr:cNvCxnSpPr/>
      </xdr:nvCxnSpPr>
      <xdr:spPr>
        <a:xfrm flipV="1">
          <a:off x="2527300" y="5983151"/>
          <a:ext cx="762000" cy="24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4989</xdr:rowOff>
    </xdr:from>
    <xdr:to>
      <xdr:col>7</xdr:col>
      <xdr:colOff>187325</xdr:colOff>
      <xdr:row>30</xdr:row>
      <xdr:rowOff>106589</xdr:rowOff>
    </xdr:to>
    <xdr:sp macro="" textlink="">
      <xdr:nvSpPr>
        <xdr:cNvPr id="101" name="楕円 100"/>
        <xdr:cNvSpPr/>
      </xdr:nvSpPr>
      <xdr:spPr>
        <a:xfrm>
          <a:off x="1714500" y="5920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55789</xdr:rowOff>
    </xdr:from>
    <xdr:to>
      <xdr:col>11</xdr:col>
      <xdr:colOff>136525</xdr:colOff>
      <xdr:row>30</xdr:row>
      <xdr:rowOff>92801</xdr:rowOff>
    </xdr:to>
    <xdr:cxnSp macro="">
      <xdr:nvCxnSpPr>
        <xdr:cNvPr id="102" name="直線コネクタ 101"/>
        <xdr:cNvCxnSpPr/>
      </xdr:nvCxnSpPr>
      <xdr:spPr>
        <a:xfrm>
          <a:off x="1765300" y="5970814"/>
          <a:ext cx="762000" cy="37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120032</xdr:rowOff>
    </xdr:from>
    <xdr:ext cx="405111" cy="259045"/>
    <xdr:sp macro="" textlink="">
      <xdr:nvSpPr>
        <xdr:cNvPr id="103" name="n_1aveValue有形固定資産減価償却率"/>
        <xdr:cNvSpPr txBox="1"/>
      </xdr:nvSpPr>
      <xdr:spPr>
        <a:xfrm>
          <a:off x="3836044" y="5692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98442</xdr:rowOff>
    </xdr:from>
    <xdr:ext cx="405111" cy="259045"/>
    <xdr:sp macro="" textlink="">
      <xdr:nvSpPr>
        <xdr:cNvPr id="104" name="n_2aveValue有形固定資産減価償却率"/>
        <xdr:cNvSpPr txBox="1"/>
      </xdr:nvSpPr>
      <xdr:spPr>
        <a:xfrm>
          <a:off x="3086744" y="5670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126201</xdr:rowOff>
    </xdr:from>
    <xdr:ext cx="405111" cy="259045"/>
    <xdr:sp macro="" textlink="">
      <xdr:nvSpPr>
        <xdr:cNvPr id="105" name="n_3aveValue有形固定資産減価償却率"/>
        <xdr:cNvSpPr txBox="1"/>
      </xdr:nvSpPr>
      <xdr:spPr>
        <a:xfrm>
          <a:off x="2324744" y="5698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86105</xdr:rowOff>
    </xdr:from>
    <xdr:ext cx="405111" cy="259045"/>
    <xdr:sp macro="" textlink="">
      <xdr:nvSpPr>
        <xdr:cNvPr id="106" name="n_4aveValue有形固定資産減価償却率"/>
        <xdr:cNvSpPr txBox="1"/>
      </xdr:nvSpPr>
      <xdr:spPr>
        <a:xfrm>
          <a:off x="1562744" y="5658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116222</xdr:rowOff>
    </xdr:from>
    <xdr:ext cx="405111" cy="259045"/>
    <xdr:sp macro="" textlink="">
      <xdr:nvSpPr>
        <xdr:cNvPr id="107" name="n_1mainValue有形固定資産減価償却率"/>
        <xdr:cNvSpPr txBox="1"/>
      </xdr:nvSpPr>
      <xdr:spPr>
        <a:xfrm>
          <a:off x="3836044" y="6031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110053</xdr:rowOff>
    </xdr:from>
    <xdr:ext cx="405111" cy="259045"/>
    <xdr:sp macro="" textlink="">
      <xdr:nvSpPr>
        <xdr:cNvPr id="108" name="n_2mainValue有形固定資産減価償却率"/>
        <xdr:cNvSpPr txBox="1"/>
      </xdr:nvSpPr>
      <xdr:spPr>
        <a:xfrm>
          <a:off x="3086744" y="6025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134728</xdr:rowOff>
    </xdr:from>
    <xdr:ext cx="405111" cy="259045"/>
    <xdr:sp macro="" textlink="">
      <xdr:nvSpPr>
        <xdr:cNvPr id="109" name="n_3mainValue有形固定資産減価償却率"/>
        <xdr:cNvSpPr txBox="1"/>
      </xdr:nvSpPr>
      <xdr:spPr>
        <a:xfrm>
          <a:off x="2324744" y="6049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97716</xdr:rowOff>
    </xdr:from>
    <xdr:ext cx="405111" cy="259045"/>
    <xdr:sp macro="" textlink="">
      <xdr:nvSpPr>
        <xdr:cNvPr id="110" name="n_4mainValue有形固定資産減価償却率"/>
        <xdr:cNvSpPr txBox="1"/>
      </xdr:nvSpPr>
      <xdr:spPr>
        <a:xfrm>
          <a:off x="1562744" y="6012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[ 386.7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本町の債務償還比率は類似団体を大きく上回っている。これは、近年の大型公共事業に伴う地方債の発行により、将来負担額が増加したことによるものである。</a:t>
          </a:r>
          <a:endParaRPr lang="ja-JP" altLang="ja-JP">
            <a:effectLst/>
          </a:endParaRPr>
        </a:p>
        <a:p>
          <a:r>
            <a:rPr kumimoji="1" lang="ja-JP" altLang="ja-JP" sz="1100">
              <a:solidFill>
                <a:schemeClr val="dk1"/>
              </a:solidFill>
              <a:effectLst/>
              <a:latin typeface="+mn-lt"/>
              <a:ea typeface="+mn-ea"/>
              <a:cs typeface="+mn-cs"/>
            </a:rPr>
            <a:t>　今後も大型の公共事業を予定しているが、経常一般財源の大幅な増加を見込めないことから、事業の見直しや効率化による事業費の抑制に努めたい。</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36</xdr:row>
      <xdr:rowOff>74474</xdr:rowOff>
    </xdr:from>
    <xdr:ext cx="410689" cy="225703"/>
    <xdr:sp macro="" textlink="">
      <xdr:nvSpPr>
        <xdr:cNvPr id="126" name="テキスト ボックス 125"/>
        <xdr:cNvSpPr txBox="1"/>
      </xdr:nvSpPr>
      <xdr:spPr>
        <a:xfrm>
          <a:off x="10828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27" name="直線コネクタ 126"/>
        <xdr:cNvCxnSpPr/>
      </xdr:nvCxnSpPr>
      <xdr:spPr>
        <a:xfrm>
          <a:off x="11303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33</xdr:row>
      <xdr:rowOff>157024</xdr:rowOff>
    </xdr:from>
    <xdr:ext cx="410689" cy="225703"/>
    <xdr:sp macro="" textlink="">
      <xdr:nvSpPr>
        <xdr:cNvPr id="128" name="テキスト ボックス 127"/>
        <xdr:cNvSpPr txBox="1"/>
      </xdr:nvSpPr>
      <xdr:spPr>
        <a:xfrm>
          <a:off x="10828811" y="65863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29" name="直線コネクタ 128"/>
        <xdr:cNvCxnSpPr/>
      </xdr:nvCxnSpPr>
      <xdr:spPr>
        <a:xfrm>
          <a:off x="11303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68124</xdr:rowOff>
    </xdr:from>
    <xdr:ext cx="410689" cy="225703"/>
    <xdr:sp macro="" textlink="">
      <xdr:nvSpPr>
        <xdr:cNvPr id="130" name="テキスト ボックス 129"/>
        <xdr:cNvSpPr txBox="1"/>
      </xdr:nvSpPr>
      <xdr:spPr>
        <a:xfrm>
          <a:off x="10828811" y="61545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31" name="直線コネクタ 130"/>
        <xdr:cNvCxnSpPr/>
      </xdr:nvCxnSpPr>
      <xdr:spPr>
        <a:xfrm>
          <a:off x="11303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32" name="テキスト ボックス 131"/>
        <xdr:cNvSpPr txBox="1"/>
      </xdr:nvSpPr>
      <xdr:spPr>
        <a:xfrm>
          <a:off x="10828811" y="57227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33" name="直線コネクタ 132"/>
        <xdr:cNvCxnSpPr/>
      </xdr:nvCxnSpPr>
      <xdr:spPr>
        <a:xfrm>
          <a:off x="11303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26</xdr:row>
      <xdr:rowOff>61774</xdr:rowOff>
    </xdr:from>
    <xdr:ext cx="308097" cy="225703"/>
    <xdr:sp macro="" textlink="">
      <xdr:nvSpPr>
        <xdr:cNvPr id="134" name="テキスト ボックス 133"/>
        <xdr:cNvSpPr txBox="1"/>
      </xdr:nvSpPr>
      <xdr:spPr>
        <a:xfrm>
          <a:off x="10931403" y="52909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34</xdr:row>
      <xdr:rowOff>164224</xdr:rowOff>
    </xdr:to>
    <xdr:cxnSp macro="">
      <xdr:nvCxnSpPr>
        <xdr:cNvPr id="137" name="直線コネクタ 136"/>
        <xdr:cNvCxnSpPr/>
      </xdr:nvCxnSpPr>
      <xdr:spPr>
        <a:xfrm flipV="1">
          <a:off x="14793595" y="5384800"/>
          <a:ext cx="1269" cy="13802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168051</xdr:rowOff>
    </xdr:from>
    <xdr:ext cx="469744" cy="259045"/>
    <xdr:sp macro="" textlink="">
      <xdr:nvSpPr>
        <xdr:cNvPr id="138" name="債務償還比率最小値テキスト"/>
        <xdr:cNvSpPr txBox="1"/>
      </xdr:nvSpPr>
      <xdr:spPr>
        <a:xfrm>
          <a:off x="14846300" y="6768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164224</xdr:rowOff>
    </xdr:from>
    <xdr:to>
      <xdr:col>76</xdr:col>
      <xdr:colOff>111125</xdr:colOff>
      <xdr:row>34</xdr:row>
      <xdr:rowOff>164224</xdr:rowOff>
    </xdr:to>
    <xdr:cxnSp macro="">
      <xdr:nvCxnSpPr>
        <xdr:cNvPr id="139" name="直線コネクタ 138"/>
        <xdr:cNvCxnSpPr/>
      </xdr:nvCxnSpPr>
      <xdr:spPr>
        <a:xfrm>
          <a:off x="14706600" y="6765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102252</xdr:rowOff>
    </xdr:from>
    <xdr:ext cx="340478" cy="259045"/>
    <xdr:sp macro="" textlink="">
      <xdr:nvSpPr>
        <xdr:cNvPr id="140" name="債務償還比率最大値テキスト"/>
        <xdr:cNvSpPr txBox="1"/>
      </xdr:nvSpPr>
      <xdr:spPr>
        <a:xfrm>
          <a:off x="14846300" y="51600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41" name="直線コネクタ 140"/>
        <xdr:cNvCxnSpPr/>
      </xdr:nvCxnSpPr>
      <xdr:spPr>
        <a:xfrm>
          <a:off x="14706600" y="538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15765</xdr:rowOff>
    </xdr:from>
    <xdr:ext cx="469744" cy="259045"/>
    <xdr:sp macro="" textlink="">
      <xdr:nvSpPr>
        <xdr:cNvPr id="142" name="債務償還比率平均値テキスト"/>
        <xdr:cNvSpPr txBox="1"/>
      </xdr:nvSpPr>
      <xdr:spPr>
        <a:xfrm>
          <a:off x="14846300" y="54164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164338</xdr:rowOff>
    </xdr:from>
    <xdr:to>
      <xdr:col>76</xdr:col>
      <xdr:colOff>73025</xdr:colOff>
      <xdr:row>28</xdr:row>
      <xdr:rowOff>94488</xdr:rowOff>
    </xdr:to>
    <xdr:sp macro="" textlink="">
      <xdr:nvSpPr>
        <xdr:cNvPr id="143" name="フローチャート: 判断 142"/>
        <xdr:cNvSpPr/>
      </xdr:nvSpPr>
      <xdr:spPr>
        <a:xfrm>
          <a:off x="14744700" y="5565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7569</xdr:rowOff>
    </xdr:from>
    <xdr:to>
      <xdr:col>72</xdr:col>
      <xdr:colOff>123825</xdr:colOff>
      <xdr:row>28</xdr:row>
      <xdr:rowOff>109169</xdr:rowOff>
    </xdr:to>
    <xdr:sp macro="" textlink="">
      <xdr:nvSpPr>
        <xdr:cNvPr id="144" name="フローチャート: 判断 143"/>
        <xdr:cNvSpPr/>
      </xdr:nvSpPr>
      <xdr:spPr>
        <a:xfrm>
          <a:off x="14033500" y="5579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63030</xdr:rowOff>
    </xdr:from>
    <xdr:to>
      <xdr:col>68</xdr:col>
      <xdr:colOff>123825</xdr:colOff>
      <xdr:row>29</xdr:row>
      <xdr:rowOff>164630</xdr:rowOff>
    </xdr:to>
    <xdr:sp macro="" textlink="">
      <xdr:nvSpPr>
        <xdr:cNvPr id="145" name="フローチャート: 判断 144"/>
        <xdr:cNvSpPr/>
      </xdr:nvSpPr>
      <xdr:spPr>
        <a:xfrm>
          <a:off x="13271500" y="5806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13779</xdr:rowOff>
    </xdr:from>
    <xdr:to>
      <xdr:col>64</xdr:col>
      <xdr:colOff>123825</xdr:colOff>
      <xdr:row>30</xdr:row>
      <xdr:rowOff>115379</xdr:rowOff>
    </xdr:to>
    <xdr:sp macro="" textlink="">
      <xdr:nvSpPr>
        <xdr:cNvPr id="146" name="フローチャート: 判断 145"/>
        <xdr:cNvSpPr/>
      </xdr:nvSpPr>
      <xdr:spPr>
        <a:xfrm>
          <a:off x="12509500" y="5928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94120</xdr:rowOff>
    </xdr:from>
    <xdr:to>
      <xdr:col>60</xdr:col>
      <xdr:colOff>123825</xdr:colOff>
      <xdr:row>30</xdr:row>
      <xdr:rowOff>24270</xdr:rowOff>
    </xdr:to>
    <xdr:sp macro="" textlink="">
      <xdr:nvSpPr>
        <xdr:cNvPr id="147" name="フローチャート: 判断 146"/>
        <xdr:cNvSpPr/>
      </xdr:nvSpPr>
      <xdr:spPr>
        <a:xfrm>
          <a:off x="11747500" y="5837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82410</xdr:rowOff>
    </xdr:from>
    <xdr:to>
      <xdr:col>76</xdr:col>
      <xdr:colOff>73025</xdr:colOff>
      <xdr:row>32</xdr:row>
      <xdr:rowOff>12560</xdr:rowOff>
    </xdr:to>
    <xdr:sp macro="" textlink="">
      <xdr:nvSpPr>
        <xdr:cNvPr id="153" name="楕円 152"/>
        <xdr:cNvSpPr/>
      </xdr:nvSpPr>
      <xdr:spPr>
        <a:xfrm>
          <a:off x="14744700" y="6168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60837</xdr:rowOff>
    </xdr:from>
    <xdr:ext cx="469744" cy="259045"/>
    <xdr:sp macro="" textlink="">
      <xdr:nvSpPr>
        <xdr:cNvPr id="154" name="債務償還比率該当値テキスト"/>
        <xdr:cNvSpPr txBox="1"/>
      </xdr:nvSpPr>
      <xdr:spPr>
        <a:xfrm>
          <a:off x="14846300" y="6147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135522</xdr:rowOff>
    </xdr:from>
    <xdr:to>
      <xdr:col>72</xdr:col>
      <xdr:colOff>123825</xdr:colOff>
      <xdr:row>32</xdr:row>
      <xdr:rowOff>65672</xdr:rowOff>
    </xdr:to>
    <xdr:sp macro="" textlink="">
      <xdr:nvSpPr>
        <xdr:cNvPr id="155" name="楕円 154"/>
        <xdr:cNvSpPr/>
      </xdr:nvSpPr>
      <xdr:spPr>
        <a:xfrm>
          <a:off x="14033500" y="6221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133210</xdr:rowOff>
    </xdr:from>
    <xdr:to>
      <xdr:col>76</xdr:col>
      <xdr:colOff>22225</xdr:colOff>
      <xdr:row>32</xdr:row>
      <xdr:rowOff>14872</xdr:rowOff>
    </xdr:to>
    <xdr:cxnSp macro="">
      <xdr:nvCxnSpPr>
        <xdr:cNvPr id="156" name="直線コネクタ 155"/>
        <xdr:cNvCxnSpPr/>
      </xdr:nvCxnSpPr>
      <xdr:spPr>
        <a:xfrm flipV="1">
          <a:off x="14084300" y="6219685"/>
          <a:ext cx="711200" cy="53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26035</xdr:rowOff>
    </xdr:from>
    <xdr:to>
      <xdr:col>68</xdr:col>
      <xdr:colOff>123825</xdr:colOff>
      <xdr:row>32</xdr:row>
      <xdr:rowOff>127635</xdr:rowOff>
    </xdr:to>
    <xdr:sp macro="" textlink="">
      <xdr:nvSpPr>
        <xdr:cNvPr id="157" name="楕円 156"/>
        <xdr:cNvSpPr/>
      </xdr:nvSpPr>
      <xdr:spPr>
        <a:xfrm>
          <a:off x="13271500" y="628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14872</xdr:rowOff>
    </xdr:from>
    <xdr:to>
      <xdr:col>72</xdr:col>
      <xdr:colOff>73025</xdr:colOff>
      <xdr:row>32</xdr:row>
      <xdr:rowOff>76835</xdr:rowOff>
    </xdr:to>
    <xdr:cxnSp macro="">
      <xdr:nvCxnSpPr>
        <xdr:cNvPr id="158" name="直線コネクタ 157"/>
        <xdr:cNvCxnSpPr/>
      </xdr:nvCxnSpPr>
      <xdr:spPr>
        <a:xfrm flipV="1">
          <a:off x="13322300" y="6272797"/>
          <a:ext cx="762000" cy="61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147206</xdr:rowOff>
    </xdr:from>
    <xdr:to>
      <xdr:col>64</xdr:col>
      <xdr:colOff>123825</xdr:colOff>
      <xdr:row>31</xdr:row>
      <xdr:rowOff>77356</xdr:rowOff>
    </xdr:to>
    <xdr:sp macro="" textlink="">
      <xdr:nvSpPr>
        <xdr:cNvPr id="159" name="楕円 158"/>
        <xdr:cNvSpPr/>
      </xdr:nvSpPr>
      <xdr:spPr>
        <a:xfrm>
          <a:off x="12509500" y="6062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26556</xdr:rowOff>
    </xdr:from>
    <xdr:to>
      <xdr:col>68</xdr:col>
      <xdr:colOff>73025</xdr:colOff>
      <xdr:row>32</xdr:row>
      <xdr:rowOff>76835</xdr:rowOff>
    </xdr:to>
    <xdr:cxnSp macro="">
      <xdr:nvCxnSpPr>
        <xdr:cNvPr id="160" name="直線コネクタ 159"/>
        <xdr:cNvCxnSpPr/>
      </xdr:nvCxnSpPr>
      <xdr:spPr>
        <a:xfrm>
          <a:off x="12560300" y="6113031"/>
          <a:ext cx="762000" cy="221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67754</xdr:rowOff>
    </xdr:from>
    <xdr:to>
      <xdr:col>60</xdr:col>
      <xdr:colOff>123825</xdr:colOff>
      <xdr:row>30</xdr:row>
      <xdr:rowOff>169354</xdr:rowOff>
    </xdr:to>
    <xdr:sp macro="" textlink="">
      <xdr:nvSpPr>
        <xdr:cNvPr id="161" name="楕円 160"/>
        <xdr:cNvSpPr/>
      </xdr:nvSpPr>
      <xdr:spPr>
        <a:xfrm>
          <a:off x="11747500" y="5982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118554</xdr:rowOff>
    </xdr:from>
    <xdr:to>
      <xdr:col>64</xdr:col>
      <xdr:colOff>73025</xdr:colOff>
      <xdr:row>31</xdr:row>
      <xdr:rowOff>26556</xdr:rowOff>
    </xdr:to>
    <xdr:cxnSp macro="">
      <xdr:nvCxnSpPr>
        <xdr:cNvPr id="162" name="直線コネクタ 161"/>
        <xdr:cNvCxnSpPr/>
      </xdr:nvCxnSpPr>
      <xdr:spPr>
        <a:xfrm>
          <a:off x="11798300" y="6033579"/>
          <a:ext cx="762000" cy="79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125696</xdr:rowOff>
    </xdr:from>
    <xdr:ext cx="469744" cy="259045"/>
    <xdr:sp macro="" textlink="">
      <xdr:nvSpPr>
        <xdr:cNvPr id="163" name="n_1aveValue債務償還比率"/>
        <xdr:cNvSpPr txBox="1"/>
      </xdr:nvSpPr>
      <xdr:spPr>
        <a:xfrm>
          <a:off x="13836727" y="5354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9707</xdr:rowOff>
    </xdr:from>
    <xdr:ext cx="469744" cy="259045"/>
    <xdr:sp macro="" textlink="">
      <xdr:nvSpPr>
        <xdr:cNvPr id="164" name="n_2aveValue債務償還比率"/>
        <xdr:cNvSpPr txBox="1"/>
      </xdr:nvSpPr>
      <xdr:spPr>
        <a:xfrm>
          <a:off x="13087427" y="558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131906</xdr:rowOff>
    </xdr:from>
    <xdr:ext cx="469744" cy="259045"/>
    <xdr:sp macro="" textlink="">
      <xdr:nvSpPr>
        <xdr:cNvPr id="165" name="n_3aveValue債務償還比率"/>
        <xdr:cNvSpPr txBox="1"/>
      </xdr:nvSpPr>
      <xdr:spPr>
        <a:xfrm>
          <a:off x="12325427" y="5704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40797</xdr:rowOff>
    </xdr:from>
    <xdr:ext cx="469744" cy="259045"/>
    <xdr:sp macro="" textlink="">
      <xdr:nvSpPr>
        <xdr:cNvPr id="166" name="n_4aveValue債務償還比率"/>
        <xdr:cNvSpPr txBox="1"/>
      </xdr:nvSpPr>
      <xdr:spPr>
        <a:xfrm>
          <a:off x="11563427" y="5612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56799</xdr:rowOff>
    </xdr:from>
    <xdr:ext cx="469744" cy="259045"/>
    <xdr:sp macro="" textlink="">
      <xdr:nvSpPr>
        <xdr:cNvPr id="167" name="n_1mainValue債務償還比率"/>
        <xdr:cNvSpPr txBox="1"/>
      </xdr:nvSpPr>
      <xdr:spPr>
        <a:xfrm>
          <a:off x="13836727" y="6314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118762</xdr:rowOff>
    </xdr:from>
    <xdr:ext cx="469744" cy="259045"/>
    <xdr:sp macro="" textlink="">
      <xdr:nvSpPr>
        <xdr:cNvPr id="168" name="n_2mainValue債務償還比率"/>
        <xdr:cNvSpPr txBox="1"/>
      </xdr:nvSpPr>
      <xdr:spPr>
        <a:xfrm>
          <a:off x="13087427" y="6376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68483</xdr:rowOff>
    </xdr:from>
    <xdr:ext cx="469744" cy="259045"/>
    <xdr:sp macro="" textlink="">
      <xdr:nvSpPr>
        <xdr:cNvPr id="169" name="n_3mainValue債務償還比率"/>
        <xdr:cNvSpPr txBox="1"/>
      </xdr:nvSpPr>
      <xdr:spPr>
        <a:xfrm>
          <a:off x="12325427" y="6154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160481</xdr:rowOff>
    </xdr:from>
    <xdr:ext cx="469744" cy="259045"/>
    <xdr:sp macro="" textlink="">
      <xdr:nvSpPr>
        <xdr:cNvPr id="170" name="n_4mainValue債務償還比率"/>
        <xdr:cNvSpPr txBox="1"/>
      </xdr:nvSpPr>
      <xdr:spPr>
        <a:xfrm>
          <a:off x="11563427" y="6075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北海道上ノ国町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4,362
4,325
547.72
6,353,601
6,248,319
97,518
3,354,981
8,582,515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48768</xdr:rowOff>
    </xdr:from>
    <xdr:to>
      <xdr:col>24</xdr:col>
      <xdr:colOff>62865</xdr:colOff>
      <xdr:row>41</xdr:row>
      <xdr:rowOff>44196</xdr:rowOff>
    </xdr:to>
    <xdr:cxnSp macro="">
      <xdr:nvCxnSpPr>
        <xdr:cNvPr id="55" name="直線コネクタ 54"/>
        <xdr:cNvCxnSpPr/>
      </xdr:nvCxnSpPr>
      <xdr:spPr>
        <a:xfrm flipV="1">
          <a:off x="4634865" y="5706618"/>
          <a:ext cx="0" cy="1367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48023</xdr:rowOff>
    </xdr:from>
    <xdr:ext cx="405111" cy="259045"/>
    <xdr:sp macro="" textlink="">
      <xdr:nvSpPr>
        <xdr:cNvPr id="56" name="【道路】&#10;有形固定資産減価償却率最小値テキスト"/>
        <xdr:cNvSpPr txBox="1"/>
      </xdr:nvSpPr>
      <xdr:spPr>
        <a:xfrm>
          <a:off x="4673600" y="7077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44196</xdr:rowOff>
    </xdr:from>
    <xdr:to>
      <xdr:col>24</xdr:col>
      <xdr:colOff>152400</xdr:colOff>
      <xdr:row>41</xdr:row>
      <xdr:rowOff>44196</xdr:rowOff>
    </xdr:to>
    <xdr:cxnSp macro="">
      <xdr:nvCxnSpPr>
        <xdr:cNvPr id="57" name="直線コネクタ 56"/>
        <xdr:cNvCxnSpPr/>
      </xdr:nvCxnSpPr>
      <xdr:spPr>
        <a:xfrm>
          <a:off x="4546600" y="7073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166895</xdr:rowOff>
    </xdr:from>
    <xdr:ext cx="405111" cy="259045"/>
    <xdr:sp macro="" textlink="">
      <xdr:nvSpPr>
        <xdr:cNvPr id="58" name="【道路】&#10;有形固定資産減価償却率最大値テキスト"/>
        <xdr:cNvSpPr txBox="1"/>
      </xdr:nvSpPr>
      <xdr:spPr>
        <a:xfrm>
          <a:off x="4673600" y="5481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48768</xdr:rowOff>
    </xdr:from>
    <xdr:to>
      <xdr:col>24</xdr:col>
      <xdr:colOff>152400</xdr:colOff>
      <xdr:row>33</xdr:row>
      <xdr:rowOff>48768</xdr:rowOff>
    </xdr:to>
    <xdr:cxnSp macro="">
      <xdr:nvCxnSpPr>
        <xdr:cNvPr id="59" name="直線コネクタ 58"/>
        <xdr:cNvCxnSpPr/>
      </xdr:nvCxnSpPr>
      <xdr:spPr>
        <a:xfrm>
          <a:off x="4546600" y="5706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50563</xdr:rowOff>
    </xdr:from>
    <xdr:ext cx="405111" cy="259045"/>
    <xdr:sp macro="" textlink="">
      <xdr:nvSpPr>
        <xdr:cNvPr id="60" name="【道路】&#10;有形固定資産減価償却率平均値テキスト"/>
        <xdr:cNvSpPr txBox="1"/>
      </xdr:nvSpPr>
      <xdr:spPr>
        <a:xfrm>
          <a:off x="4673600" y="62227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27686</xdr:rowOff>
    </xdr:from>
    <xdr:to>
      <xdr:col>24</xdr:col>
      <xdr:colOff>114300</xdr:colOff>
      <xdr:row>37</xdr:row>
      <xdr:rowOff>129286</xdr:rowOff>
    </xdr:to>
    <xdr:sp macro="" textlink="">
      <xdr:nvSpPr>
        <xdr:cNvPr id="61" name="フローチャート: 判断 60"/>
        <xdr:cNvSpPr/>
      </xdr:nvSpPr>
      <xdr:spPr>
        <a:xfrm>
          <a:off x="4584700" y="6371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16256</xdr:rowOff>
    </xdr:from>
    <xdr:to>
      <xdr:col>20</xdr:col>
      <xdr:colOff>38100</xdr:colOff>
      <xdr:row>37</xdr:row>
      <xdr:rowOff>117856</xdr:rowOff>
    </xdr:to>
    <xdr:sp macro="" textlink="">
      <xdr:nvSpPr>
        <xdr:cNvPr id="62" name="フローチャート: 判断 61"/>
        <xdr:cNvSpPr/>
      </xdr:nvSpPr>
      <xdr:spPr>
        <a:xfrm>
          <a:off x="3746500" y="635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144272</xdr:rowOff>
    </xdr:from>
    <xdr:to>
      <xdr:col>15</xdr:col>
      <xdr:colOff>101600</xdr:colOff>
      <xdr:row>37</xdr:row>
      <xdr:rowOff>74422</xdr:rowOff>
    </xdr:to>
    <xdr:sp macro="" textlink="">
      <xdr:nvSpPr>
        <xdr:cNvPr id="63" name="フローチャート: 判断 62"/>
        <xdr:cNvSpPr/>
      </xdr:nvSpPr>
      <xdr:spPr>
        <a:xfrm>
          <a:off x="2857500" y="6316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109982</xdr:rowOff>
    </xdr:from>
    <xdr:to>
      <xdr:col>10</xdr:col>
      <xdr:colOff>165100</xdr:colOff>
      <xdr:row>37</xdr:row>
      <xdr:rowOff>40132</xdr:rowOff>
    </xdr:to>
    <xdr:sp macro="" textlink="">
      <xdr:nvSpPr>
        <xdr:cNvPr id="64" name="フローチャート: 判断 63"/>
        <xdr:cNvSpPr/>
      </xdr:nvSpPr>
      <xdr:spPr>
        <a:xfrm>
          <a:off x="1968500" y="628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82550</xdr:rowOff>
    </xdr:from>
    <xdr:to>
      <xdr:col>6</xdr:col>
      <xdr:colOff>38100</xdr:colOff>
      <xdr:row>37</xdr:row>
      <xdr:rowOff>12700</xdr:rowOff>
    </xdr:to>
    <xdr:sp macro="" textlink="">
      <xdr:nvSpPr>
        <xdr:cNvPr id="65" name="フローチャート: 判断 64"/>
        <xdr:cNvSpPr/>
      </xdr:nvSpPr>
      <xdr:spPr>
        <a:xfrm>
          <a:off x="1079500" y="625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144272</xdr:rowOff>
    </xdr:from>
    <xdr:to>
      <xdr:col>24</xdr:col>
      <xdr:colOff>114300</xdr:colOff>
      <xdr:row>39</xdr:row>
      <xdr:rowOff>74422</xdr:rowOff>
    </xdr:to>
    <xdr:sp macro="" textlink="">
      <xdr:nvSpPr>
        <xdr:cNvPr id="71" name="楕円 70"/>
        <xdr:cNvSpPr/>
      </xdr:nvSpPr>
      <xdr:spPr>
        <a:xfrm>
          <a:off x="4584700" y="6659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122699</xdr:rowOff>
    </xdr:from>
    <xdr:ext cx="405111" cy="259045"/>
    <xdr:sp macro="" textlink="">
      <xdr:nvSpPr>
        <xdr:cNvPr id="72" name="【道路】&#10;有形固定資産減価償却率該当値テキスト"/>
        <xdr:cNvSpPr txBox="1"/>
      </xdr:nvSpPr>
      <xdr:spPr>
        <a:xfrm>
          <a:off x="4673600" y="6637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107696</xdr:rowOff>
    </xdr:from>
    <xdr:to>
      <xdr:col>20</xdr:col>
      <xdr:colOff>38100</xdr:colOff>
      <xdr:row>39</xdr:row>
      <xdr:rowOff>37846</xdr:rowOff>
    </xdr:to>
    <xdr:sp macro="" textlink="">
      <xdr:nvSpPr>
        <xdr:cNvPr id="73" name="楕円 72"/>
        <xdr:cNvSpPr/>
      </xdr:nvSpPr>
      <xdr:spPr>
        <a:xfrm>
          <a:off x="3746500" y="6622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158496</xdr:rowOff>
    </xdr:from>
    <xdr:to>
      <xdr:col>24</xdr:col>
      <xdr:colOff>63500</xdr:colOff>
      <xdr:row>39</xdr:row>
      <xdr:rowOff>23622</xdr:rowOff>
    </xdr:to>
    <xdr:cxnSp macro="">
      <xdr:nvCxnSpPr>
        <xdr:cNvPr id="74" name="直線コネクタ 73"/>
        <xdr:cNvCxnSpPr/>
      </xdr:nvCxnSpPr>
      <xdr:spPr>
        <a:xfrm>
          <a:off x="3797300" y="6673596"/>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80264</xdr:rowOff>
    </xdr:from>
    <xdr:to>
      <xdr:col>15</xdr:col>
      <xdr:colOff>101600</xdr:colOff>
      <xdr:row>39</xdr:row>
      <xdr:rowOff>10414</xdr:rowOff>
    </xdr:to>
    <xdr:sp macro="" textlink="">
      <xdr:nvSpPr>
        <xdr:cNvPr id="75" name="楕円 74"/>
        <xdr:cNvSpPr/>
      </xdr:nvSpPr>
      <xdr:spPr>
        <a:xfrm>
          <a:off x="2857500" y="6595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131064</xdr:rowOff>
    </xdr:from>
    <xdr:to>
      <xdr:col>19</xdr:col>
      <xdr:colOff>177800</xdr:colOff>
      <xdr:row>38</xdr:row>
      <xdr:rowOff>158496</xdr:rowOff>
    </xdr:to>
    <xdr:cxnSp macro="">
      <xdr:nvCxnSpPr>
        <xdr:cNvPr id="76" name="直線コネクタ 75"/>
        <xdr:cNvCxnSpPr/>
      </xdr:nvCxnSpPr>
      <xdr:spPr>
        <a:xfrm>
          <a:off x="2908300" y="664616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45974</xdr:rowOff>
    </xdr:from>
    <xdr:to>
      <xdr:col>10</xdr:col>
      <xdr:colOff>165100</xdr:colOff>
      <xdr:row>38</xdr:row>
      <xdr:rowOff>147574</xdr:rowOff>
    </xdr:to>
    <xdr:sp macro="" textlink="">
      <xdr:nvSpPr>
        <xdr:cNvPr id="77" name="楕円 76"/>
        <xdr:cNvSpPr/>
      </xdr:nvSpPr>
      <xdr:spPr>
        <a:xfrm>
          <a:off x="1968500" y="6561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96774</xdr:rowOff>
    </xdr:from>
    <xdr:to>
      <xdr:col>15</xdr:col>
      <xdr:colOff>50800</xdr:colOff>
      <xdr:row>38</xdr:row>
      <xdr:rowOff>131064</xdr:rowOff>
    </xdr:to>
    <xdr:cxnSp macro="">
      <xdr:nvCxnSpPr>
        <xdr:cNvPr id="78" name="直線コネクタ 77"/>
        <xdr:cNvCxnSpPr/>
      </xdr:nvCxnSpPr>
      <xdr:spPr>
        <a:xfrm>
          <a:off x="2019300" y="661187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34544</xdr:rowOff>
    </xdr:from>
    <xdr:to>
      <xdr:col>6</xdr:col>
      <xdr:colOff>38100</xdr:colOff>
      <xdr:row>38</xdr:row>
      <xdr:rowOff>136144</xdr:rowOff>
    </xdr:to>
    <xdr:sp macro="" textlink="">
      <xdr:nvSpPr>
        <xdr:cNvPr id="79" name="楕円 78"/>
        <xdr:cNvSpPr/>
      </xdr:nvSpPr>
      <xdr:spPr>
        <a:xfrm>
          <a:off x="1079500" y="6549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85344</xdr:rowOff>
    </xdr:from>
    <xdr:to>
      <xdr:col>10</xdr:col>
      <xdr:colOff>114300</xdr:colOff>
      <xdr:row>38</xdr:row>
      <xdr:rowOff>96774</xdr:rowOff>
    </xdr:to>
    <xdr:cxnSp macro="">
      <xdr:nvCxnSpPr>
        <xdr:cNvPr id="80" name="直線コネクタ 79"/>
        <xdr:cNvCxnSpPr/>
      </xdr:nvCxnSpPr>
      <xdr:spPr>
        <a:xfrm>
          <a:off x="1130300" y="6600444"/>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134383</xdr:rowOff>
    </xdr:from>
    <xdr:ext cx="405111" cy="259045"/>
    <xdr:sp macro="" textlink="">
      <xdr:nvSpPr>
        <xdr:cNvPr id="81" name="n_1aveValue【道路】&#10;有形固定資産減価償却率"/>
        <xdr:cNvSpPr txBox="1"/>
      </xdr:nvSpPr>
      <xdr:spPr>
        <a:xfrm>
          <a:off x="3582044" y="6135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90949</xdr:rowOff>
    </xdr:from>
    <xdr:ext cx="405111" cy="259045"/>
    <xdr:sp macro="" textlink="">
      <xdr:nvSpPr>
        <xdr:cNvPr id="82" name="n_2aveValue【道路】&#10;有形固定資産減価償却率"/>
        <xdr:cNvSpPr txBox="1"/>
      </xdr:nvSpPr>
      <xdr:spPr>
        <a:xfrm>
          <a:off x="2705744" y="6091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56659</xdr:rowOff>
    </xdr:from>
    <xdr:ext cx="405111" cy="259045"/>
    <xdr:sp macro="" textlink="">
      <xdr:nvSpPr>
        <xdr:cNvPr id="83" name="n_3aveValue【道路】&#10;有形固定資産減価償却率"/>
        <xdr:cNvSpPr txBox="1"/>
      </xdr:nvSpPr>
      <xdr:spPr>
        <a:xfrm>
          <a:off x="1816744" y="6057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29227</xdr:rowOff>
    </xdr:from>
    <xdr:ext cx="405111" cy="259045"/>
    <xdr:sp macro="" textlink="">
      <xdr:nvSpPr>
        <xdr:cNvPr id="84" name="n_4aveValue【道路】&#10;有形固定資産減価償却率"/>
        <xdr:cNvSpPr txBox="1"/>
      </xdr:nvSpPr>
      <xdr:spPr>
        <a:xfrm>
          <a:off x="927744" y="602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28973</xdr:rowOff>
    </xdr:from>
    <xdr:ext cx="405111" cy="259045"/>
    <xdr:sp macro="" textlink="">
      <xdr:nvSpPr>
        <xdr:cNvPr id="85" name="n_1mainValue【道路】&#10;有形固定資産減価償却率"/>
        <xdr:cNvSpPr txBox="1"/>
      </xdr:nvSpPr>
      <xdr:spPr>
        <a:xfrm>
          <a:off x="3582044" y="6715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1541</xdr:rowOff>
    </xdr:from>
    <xdr:ext cx="405111" cy="259045"/>
    <xdr:sp macro="" textlink="">
      <xdr:nvSpPr>
        <xdr:cNvPr id="86" name="n_2mainValue【道路】&#10;有形固定資産減価償却率"/>
        <xdr:cNvSpPr txBox="1"/>
      </xdr:nvSpPr>
      <xdr:spPr>
        <a:xfrm>
          <a:off x="2705744" y="6688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138701</xdr:rowOff>
    </xdr:from>
    <xdr:ext cx="405111" cy="259045"/>
    <xdr:sp macro="" textlink="">
      <xdr:nvSpPr>
        <xdr:cNvPr id="87" name="n_3mainValue【道路】&#10;有形固定資産減価償却率"/>
        <xdr:cNvSpPr txBox="1"/>
      </xdr:nvSpPr>
      <xdr:spPr>
        <a:xfrm>
          <a:off x="1816744" y="6653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127271</xdr:rowOff>
    </xdr:from>
    <xdr:ext cx="405111" cy="259045"/>
    <xdr:sp macro="" textlink="">
      <xdr:nvSpPr>
        <xdr:cNvPr id="88" name="n_4mainValue【道路】&#10;有形固定資産減価償却率"/>
        <xdr:cNvSpPr txBox="1"/>
      </xdr:nvSpPr>
      <xdr:spPr>
        <a:xfrm>
          <a:off x="927744" y="6642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4" name="テキスト ボックス 103"/>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6" name="テキスト ボックス 105"/>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08" name="テキスト ボックス 107"/>
        <xdr:cNvSpPr txBox="1"/>
      </xdr:nvSpPr>
      <xdr:spPr>
        <a:xfrm>
          <a:off x="6008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9929</xdr:rowOff>
    </xdr:from>
    <xdr:to>
      <xdr:col>54</xdr:col>
      <xdr:colOff>189865</xdr:colOff>
      <xdr:row>41</xdr:row>
      <xdr:rowOff>144064</xdr:rowOff>
    </xdr:to>
    <xdr:cxnSp macro="">
      <xdr:nvCxnSpPr>
        <xdr:cNvPr id="112" name="直線コネクタ 111"/>
        <xdr:cNvCxnSpPr/>
      </xdr:nvCxnSpPr>
      <xdr:spPr>
        <a:xfrm flipV="1">
          <a:off x="10476865" y="5667779"/>
          <a:ext cx="0" cy="15057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147891</xdr:rowOff>
    </xdr:from>
    <xdr:ext cx="469744" cy="259045"/>
    <xdr:sp macro="" textlink="">
      <xdr:nvSpPr>
        <xdr:cNvPr id="113" name="【道路】&#10;一人当たり延長最小値テキスト"/>
        <xdr:cNvSpPr txBox="1"/>
      </xdr:nvSpPr>
      <xdr:spPr>
        <a:xfrm>
          <a:off x="10515600" y="7177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144064</xdr:rowOff>
    </xdr:from>
    <xdr:to>
      <xdr:col>55</xdr:col>
      <xdr:colOff>88900</xdr:colOff>
      <xdr:row>41</xdr:row>
      <xdr:rowOff>144064</xdr:rowOff>
    </xdr:to>
    <xdr:cxnSp macro="">
      <xdr:nvCxnSpPr>
        <xdr:cNvPr id="114" name="直線コネクタ 113"/>
        <xdr:cNvCxnSpPr/>
      </xdr:nvCxnSpPr>
      <xdr:spPr>
        <a:xfrm>
          <a:off x="10388600" y="7173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128056</xdr:rowOff>
    </xdr:from>
    <xdr:ext cx="599010" cy="259045"/>
    <xdr:sp macro="" textlink="">
      <xdr:nvSpPr>
        <xdr:cNvPr id="115" name="【道路】&#10;一人当たり延長最大値テキスト"/>
        <xdr:cNvSpPr txBox="1"/>
      </xdr:nvSpPr>
      <xdr:spPr>
        <a:xfrm>
          <a:off x="10515600" y="5443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9929</xdr:rowOff>
    </xdr:from>
    <xdr:to>
      <xdr:col>55</xdr:col>
      <xdr:colOff>88900</xdr:colOff>
      <xdr:row>33</xdr:row>
      <xdr:rowOff>9929</xdr:rowOff>
    </xdr:to>
    <xdr:cxnSp macro="">
      <xdr:nvCxnSpPr>
        <xdr:cNvPr id="116" name="直線コネクタ 115"/>
        <xdr:cNvCxnSpPr/>
      </xdr:nvCxnSpPr>
      <xdr:spPr>
        <a:xfrm>
          <a:off x="10388600" y="5667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43880</xdr:rowOff>
    </xdr:from>
    <xdr:ext cx="534377" cy="259045"/>
    <xdr:sp macro="" textlink="">
      <xdr:nvSpPr>
        <xdr:cNvPr id="117" name="【道路】&#10;一人当たり延長平均値テキスト"/>
        <xdr:cNvSpPr txBox="1"/>
      </xdr:nvSpPr>
      <xdr:spPr>
        <a:xfrm>
          <a:off x="10515600" y="65589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21003</xdr:rowOff>
    </xdr:from>
    <xdr:to>
      <xdr:col>55</xdr:col>
      <xdr:colOff>50800</xdr:colOff>
      <xdr:row>39</xdr:row>
      <xdr:rowOff>122603</xdr:rowOff>
    </xdr:to>
    <xdr:sp macro="" textlink="">
      <xdr:nvSpPr>
        <xdr:cNvPr id="118" name="フローチャート: 判断 117"/>
        <xdr:cNvSpPr/>
      </xdr:nvSpPr>
      <xdr:spPr>
        <a:xfrm>
          <a:off x="10426700" y="6707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37767</xdr:rowOff>
    </xdr:from>
    <xdr:to>
      <xdr:col>50</xdr:col>
      <xdr:colOff>165100</xdr:colOff>
      <xdr:row>39</xdr:row>
      <xdr:rowOff>139367</xdr:rowOff>
    </xdr:to>
    <xdr:sp macro="" textlink="">
      <xdr:nvSpPr>
        <xdr:cNvPr id="119" name="フローチャート: 判断 118"/>
        <xdr:cNvSpPr/>
      </xdr:nvSpPr>
      <xdr:spPr>
        <a:xfrm>
          <a:off x="9588500" y="6724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86451</xdr:rowOff>
    </xdr:from>
    <xdr:to>
      <xdr:col>46</xdr:col>
      <xdr:colOff>38100</xdr:colOff>
      <xdr:row>40</xdr:row>
      <xdr:rowOff>16601</xdr:rowOff>
    </xdr:to>
    <xdr:sp macro="" textlink="">
      <xdr:nvSpPr>
        <xdr:cNvPr id="120" name="フローチャート: 判断 119"/>
        <xdr:cNvSpPr/>
      </xdr:nvSpPr>
      <xdr:spPr>
        <a:xfrm>
          <a:off x="8699500" y="6773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92143</xdr:rowOff>
    </xdr:from>
    <xdr:to>
      <xdr:col>41</xdr:col>
      <xdr:colOff>101600</xdr:colOff>
      <xdr:row>40</xdr:row>
      <xdr:rowOff>22293</xdr:rowOff>
    </xdr:to>
    <xdr:sp macro="" textlink="">
      <xdr:nvSpPr>
        <xdr:cNvPr id="121" name="フローチャート: 判断 120"/>
        <xdr:cNvSpPr/>
      </xdr:nvSpPr>
      <xdr:spPr>
        <a:xfrm>
          <a:off x="7810500" y="6778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99016</xdr:rowOff>
    </xdr:from>
    <xdr:to>
      <xdr:col>36</xdr:col>
      <xdr:colOff>165100</xdr:colOff>
      <xdr:row>40</xdr:row>
      <xdr:rowOff>29166</xdr:rowOff>
    </xdr:to>
    <xdr:sp macro="" textlink="">
      <xdr:nvSpPr>
        <xdr:cNvPr id="122" name="フローチャート: 判断 121"/>
        <xdr:cNvSpPr/>
      </xdr:nvSpPr>
      <xdr:spPr>
        <a:xfrm>
          <a:off x="6921500" y="6785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146657</xdr:rowOff>
    </xdr:from>
    <xdr:to>
      <xdr:col>55</xdr:col>
      <xdr:colOff>50800</xdr:colOff>
      <xdr:row>40</xdr:row>
      <xdr:rowOff>76807</xdr:rowOff>
    </xdr:to>
    <xdr:sp macro="" textlink="">
      <xdr:nvSpPr>
        <xdr:cNvPr id="128" name="楕円 127"/>
        <xdr:cNvSpPr/>
      </xdr:nvSpPr>
      <xdr:spPr>
        <a:xfrm>
          <a:off x="10426700" y="6833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125084</xdr:rowOff>
    </xdr:from>
    <xdr:ext cx="534377" cy="259045"/>
    <xdr:sp macro="" textlink="">
      <xdr:nvSpPr>
        <xdr:cNvPr id="129" name="【道路】&#10;一人当たり延長該当値テキスト"/>
        <xdr:cNvSpPr txBox="1"/>
      </xdr:nvSpPr>
      <xdr:spPr>
        <a:xfrm>
          <a:off x="10515600" y="6811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155527</xdr:rowOff>
    </xdr:from>
    <xdr:to>
      <xdr:col>50</xdr:col>
      <xdr:colOff>165100</xdr:colOff>
      <xdr:row>40</xdr:row>
      <xdr:rowOff>85677</xdr:rowOff>
    </xdr:to>
    <xdr:sp macro="" textlink="">
      <xdr:nvSpPr>
        <xdr:cNvPr id="130" name="楕円 129"/>
        <xdr:cNvSpPr/>
      </xdr:nvSpPr>
      <xdr:spPr>
        <a:xfrm>
          <a:off x="9588500" y="6842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26007</xdr:rowOff>
    </xdr:from>
    <xdr:to>
      <xdr:col>55</xdr:col>
      <xdr:colOff>0</xdr:colOff>
      <xdr:row>40</xdr:row>
      <xdr:rowOff>34877</xdr:rowOff>
    </xdr:to>
    <xdr:cxnSp macro="">
      <xdr:nvCxnSpPr>
        <xdr:cNvPr id="131" name="直線コネクタ 130"/>
        <xdr:cNvCxnSpPr/>
      </xdr:nvCxnSpPr>
      <xdr:spPr>
        <a:xfrm flipV="1">
          <a:off x="9639300" y="6884007"/>
          <a:ext cx="838200" cy="8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166629</xdr:rowOff>
    </xdr:from>
    <xdr:to>
      <xdr:col>46</xdr:col>
      <xdr:colOff>38100</xdr:colOff>
      <xdr:row>40</xdr:row>
      <xdr:rowOff>96779</xdr:rowOff>
    </xdr:to>
    <xdr:sp macro="" textlink="">
      <xdr:nvSpPr>
        <xdr:cNvPr id="132" name="楕円 131"/>
        <xdr:cNvSpPr/>
      </xdr:nvSpPr>
      <xdr:spPr>
        <a:xfrm>
          <a:off x="8699500" y="6853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34877</xdr:rowOff>
    </xdr:from>
    <xdr:to>
      <xdr:col>50</xdr:col>
      <xdr:colOff>114300</xdr:colOff>
      <xdr:row>40</xdr:row>
      <xdr:rowOff>45979</xdr:rowOff>
    </xdr:to>
    <xdr:cxnSp macro="">
      <xdr:nvCxnSpPr>
        <xdr:cNvPr id="133" name="直線コネクタ 132"/>
        <xdr:cNvCxnSpPr/>
      </xdr:nvCxnSpPr>
      <xdr:spPr>
        <a:xfrm flipV="1">
          <a:off x="8750300" y="6892877"/>
          <a:ext cx="889000" cy="11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1649</xdr:rowOff>
    </xdr:from>
    <xdr:to>
      <xdr:col>41</xdr:col>
      <xdr:colOff>101600</xdr:colOff>
      <xdr:row>40</xdr:row>
      <xdr:rowOff>103249</xdr:rowOff>
    </xdr:to>
    <xdr:sp macro="" textlink="">
      <xdr:nvSpPr>
        <xdr:cNvPr id="134" name="楕円 133"/>
        <xdr:cNvSpPr/>
      </xdr:nvSpPr>
      <xdr:spPr>
        <a:xfrm>
          <a:off x="7810500" y="6859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45979</xdr:rowOff>
    </xdr:from>
    <xdr:to>
      <xdr:col>45</xdr:col>
      <xdr:colOff>177800</xdr:colOff>
      <xdr:row>40</xdr:row>
      <xdr:rowOff>52449</xdr:rowOff>
    </xdr:to>
    <xdr:cxnSp macro="">
      <xdr:nvCxnSpPr>
        <xdr:cNvPr id="135" name="直線コネクタ 134"/>
        <xdr:cNvCxnSpPr/>
      </xdr:nvCxnSpPr>
      <xdr:spPr>
        <a:xfrm flipV="1">
          <a:off x="7861300" y="6903979"/>
          <a:ext cx="889000" cy="6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12660</xdr:rowOff>
    </xdr:from>
    <xdr:to>
      <xdr:col>36</xdr:col>
      <xdr:colOff>165100</xdr:colOff>
      <xdr:row>40</xdr:row>
      <xdr:rowOff>114260</xdr:rowOff>
    </xdr:to>
    <xdr:sp macro="" textlink="">
      <xdr:nvSpPr>
        <xdr:cNvPr id="136" name="楕円 135"/>
        <xdr:cNvSpPr/>
      </xdr:nvSpPr>
      <xdr:spPr>
        <a:xfrm>
          <a:off x="6921500" y="687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52449</xdr:rowOff>
    </xdr:from>
    <xdr:to>
      <xdr:col>41</xdr:col>
      <xdr:colOff>50800</xdr:colOff>
      <xdr:row>40</xdr:row>
      <xdr:rowOff>63460</xdr:rowOff>
    </xdr:to>
    <xdr:cxnSp macro="">
      <xdr:nvCxnSpPr>
        <xdr:cNvPr id="137" name="直線コネクタ 136"/>
        <xdr:cNvCxnSpPr/>
      </xdr:nvCxnSpPr>
      <xdr:spPr>
        <a:xfrm flipV="1">
          <a:off x="6972300" y="6910449"/>
          <a:ext cx="889000" cy="11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155894</xdr:rowOff>
    </xdr:from>
    <xdr:ext cx="534377" cy="259045"/>
    <xdr:sp macro="" textlink="">
      <xdr:nvSpPr>
        <xdr:cNvPr id="138" name="n_1aveValue【道路】&#10;一人当たり延長"/>
        <xdr:cNvSpPr txBox="1"/>
      </xdr:nvSpPr>
      <xdr:spPr>
        <a:xfrm>
          <a:off x="9359411" y="6499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33128</xdr:rowOff>
    </xdr:from>
    <xdr:ext cx="534377" cy="259045"/>
    <xdr:sp macro="" textlink="">
      <xdr:nvSpPr>
        <xdr:cNvPr id="139" name="n_2aveValue【道路】&#10;一人当たり延長"/>
        <xdr:cNvSpPr txBox="1"/>
      </xdr:nvSpPr>
      <xdr:spPr>
        <a:xfrm>
          <a:off x="8483111" y="6548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38820</xdr:rowOff>
    </xdr:from>
    <xdr:ext cx="534377" cy="259045"/>
    <xdr:sp macro="" textlink="">
      <xdr:nvSpPr>
        <xdr:cNvPr id="140" name="n_3aveValue【道路】&#10;一人当たり延長"/>
        <xdr:cNvSpPr txBox="1"/>
      </xdr:nvSpPr>
      <xdr:spPr>
        <a:xfrm>
          <a:off x="7594111" y="6553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45693</xdr:rowOff>
    </xdr:from>
    <xdr:ext cx="534377" cy="259045"/>
    <xdr:sp macro="" textlink="">
      <xdr:nvSpPr>
        <xdr:cNvPr id="141" name="n_4aveValue【道路】&#10;一人当たり延長"/>
        <xdr:cNvSpPr txBox="1"/>
      </xdr:nvSpPr>
      <xdr:spPr>
        <a:xfrm>
          <a:off x="6705111" y="6560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76804</xdr:rowOff>
    </xdr:from>
    <xdr:ext cx="534377" cy="259045"/>
    <xdr:sp macro="" textlink="">
      <xdr:nvSpPr>
        <xdr:cNvPr id="142" name="n_1mainValue【道路】&#10;一人当たり延長"/>
        <xdr:cNvSpPr txBox="1"/>
      </xdr:nvSpPr>
      <xdr:spPr>
        <a:xfrm>
          <a:off x="9359411" y="6934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87906</xdr:rowOff>
    </xdr:from>
    <xdr:ext cx="534377" cy="259045"/>
    <xdr:sp macro="" textlink="">
      <xdr:nvSpPr>
        <xdr:cNvPr id="143" name="n_2mainValue【道路】&#10;一人当たり延長"/>
        <xdr:cNvSpPr txBox="1"/>
      </xdr:nvSpPr>
      <xdr:spPr>
        <a:xfrm>
          <a:off x="8483111" y="6945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94376</xdr:rowOff>
    </xdr:from>
    <xdr:ext cx="534377" cy="259045"/>
    <xdr:sp macro="" textlink="">
      <xdr:nvSpPr>
        <xdr:cNvPr id="144" name="n_3mainValue【道路】&#10;一人当たり延長"/>
        <xdr:cNvSpPr txBox="1"/>
      </xdr:nvSpPr>
      <xdr:spPr>
        <a:xfrm>
          <a:off x="7594111" y="695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105387</xdr:rowOff>
    </xdr:from>
    <xdr:ext cx="534377" cy="259045"/>
    <xdr:sp macro="" textlink="">
      <xdr:nvSpPr>
        <xdr:cNvPr id="145" name="n_4mainValue【道路】&#10;一人当たり延長"/>
        <xdr:cNvSpPr txBox="1"/>
      </xdr:nvSpPr>
      <xdr:spPr>
        <a:xfrm>
          <a:off x="6705111" y="6963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1633</xdr:rowOff>
    </xdr:from>
    <xdr:to>
      <xdr:col>24</xdr:col>
      <xdr:colOff>62865</xdr:colOff>
      <xdr:row>63</xdr:row>
      <xdr:rowOff>142059</xdr:rowOff>
    </xdr:to>
    <xdr:cxnSp macro="">
      <xdr:nvCxnSpPr>
        <xdr:cNvPr id="171" name="直線コネクタ 170"/>
        <xdr:cNvCxnSpPr/>
      </xdr:nvCxnSpPr>
      <xdr:spPr>
        <a:xfrm flipV="1">
          <a:off x="4634865" y="9602833"/>
          <a:ext cx="0" cy="1340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145886</xdr:rowOff>
    </xdr:from>
    <xdr:ext cx="405111" cy="259045"/>
    <xdr:sp macro="" textlink="">
      <xdr:nvSpPr>
        <xdr:cNvPr id="172" name="【橋りょう・トンネル】&#10;有形固定資産減価償却率最小値テキスト"/>
        <xdr:cNvSpPr txBox="1"/>
      </xdr:nvSpPr>
      <xdr:spPr>
        <a:xfrm>
          <a:off x="4673600" y="10947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142059</xdr:rowOff>
    </xdr:from>
    <xdr:to>
      <xdr:col>24</xdr:col>
      <xdr:colOff>152400</xdr:colOff>
      <xdr:row>63</xdr:row>
      <xdr:rowOff>142059</xdr:rowOff>
    </xdr:to>
    <xdr:cxnSp macro="">
      <xdr:nvCxnSpPr>
        <xdr:cNvPr id="173" name="直線コネクタ 172"/>
        <xdr:cNvCxnSpPr/>
      </xdr:nvCxnSpPr>
      <xdr:spPr>
        <a:xfrm>
          <a:off x="4546600" y="10943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119760</xdr:rowOff>
    </xdr:from>
    <xdr:ext cx="340478" cy="259045"/>
    <xdr:sp macro="" textlink="">
      <xdr:nvSpPr>
        <xdr:cNvPr id="174" name="【橋りょう・トンネル】&#10;有形固定資産減価償却率最大値テキスト"/>
        <xdr:cNvSpPr txBox="1"/>
      </xdr:nvSpPr>
      <xdr:spPr>
        <a:xfrm>
          <a:off x="4673600" y="937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1633</xdr:rowOff>
    </xdr:from>
    <xdr:to>
      <xdr:col>24</xdr:col>
      <xdr:colOff>152400</xdr:colOff>
      <xdr:row>56</xdr:row>
      <xdr:rowOff>1633</xdr:rowOff>
    </xdr:to>
    <xdr:cxnSp macro="">
      <xdr:nvCxnSpPr>
        <xdr:cNvPr id="175" name="直線コネクタ 174"/>
        <xdr:cNvCxnSpPr/>
      </xdr:nvCxnSpPr>
      <xdr:spPr>
        <a:xfrm>
          <a:off x="4546600" y="960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82749</xdr:rowOff>
    </xdr:from>
    <xdr:ext cx="405111" cy="259045"/>
    <xdr:sp macro="" textlink="">
      <xdr:nvSpPr>
        <xdr:cNvPr id="176" name="【橋りょう・トンネル】&#10;有形固定資産減価償却率平均値テキスト"/>
        <xdr:cNvSpPr txBox="1"/>
      </xdr:nvSpPr>
      <xdr:spPr>
        <a:xfrm>
          <a:off x="4673600" y="105411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104322</xdr:rowOff>
    </xdr:from>
    <xdr:to>
      <xdr:col>24</xdr:col>
      <xdr:colOff>114300</xdr:colOff>
      <xdr:row>62</xdr:row>
      <xdr:rowOff>34472</xdr:rowOff>
    </xdr:to>
    <xdr:sp macro="" textlink="">
      <xdr:nvSpPr>
        <xdr:cNvPr id="177" name="フローチャート: 判断 176"/>
        <xdr:cNvSpPr/>
      </xdr:nvSpPr>
      <xdr:spPr>
        <a:xfrm>
          <a:off x="4584700" y="10562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97790</xdr:rowOff>
    </xdr:from>
    <xdr:to>
      <xdr:col>20</xdr:col>
      <xdr:colOff>38100</xdr:colOff>
      <xdr:row>62</xdr:row>
      <xdr:rowOff>27940</xdr:rowOff>
    </xdr:to>
    <xdr:sp macro="" textlink="">
      <xdr:nvSpPr>
        <xdr:cNvPr id="178" name="フローチャート: 判断 177"/>
        <xdr:cNvSpPr/>
      </xdr:nvSpPr>
      <xdr:spPr>
        <a:xfrm>
          <a:off x="37465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43906</xdr:rowOff>
    </xdr:from>
    <xdr:to>
      <xdr:col>15</xdr:col>
      <xdr:colOff>101600</xdr:colOff>
      <xdr:row>61</xdr:row>
      <xdr:rowOff>145506</xdr:rowOff>
    </xdr:to>
    <xdr:sp macro="" textlink="">
      <xdr:nvSpPr>
        <xdr:cNvPr id="179" name="フローチャート: 判断 178"/>
        <xdr:cNvSpPr/>
      </xdr:nvSpPr>
      <xdr:spPr>
        <a:xfrm>
          <a:off x="2857500" y="1050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25944</xdr:rowOff>
    </xdr:from>
    <xdr:to>
      <xdr:col>10</xdr:col>
      <xdr:colOff>165100</xdr:colOff>
      <xdr:row>61</xdr:row>
      <xdr:rowOff>127544</xdr:rowOff>
    </xdr:to>
    <xdr:sp macro="" textlink="">
      <xdr:nvSpPr>
        <xdr:cNvPr id="180" name="フローチャート: 判断 179"/>
        <xdr:cNvSpPr/>
      </xdr:nvSpPr>
      <xdr:spPr>
        <a:xfrm>
          <a:off x="1968500" y="1048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145143</xdr:rowOff>
    </xdr:from>
    <xdr:to>
      <xdr:col>6</xdr:col>
      <xdr:colOff>38100</xdr:colOff>
      <xdr:row>61</xdr:row>
      <xdr:rowOff>75293</xdr:rowOff>
    </xdr:to>
    <xdr:sp macro="" textlink="">
      <xdr:nvSpPr>
        <xdr:cNvPr id="181" name="フローチャート: 判断 180"/>
        <xdr:cNvSpPr/>
      </xdr:nvSpPr>
      <xdr:spPr>
        <a:xfrm>
          <a:off x="1079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146776</xdr:rowOff>
    </xdr:from>
    <xdr:to>
      <xdr:col>24</xdr:col>
      <xdr:colOff>114300</xdr:colOff>
      <xdr:row>61</xdr:row>
      <xdr:rowOff>76926</xdr:rowOff>
    </xdr:to>
    <xdr:sp macro="" textlink="">
      <xdr:nvSpPr>
        <xdr:cNvPr id="187" name="楕円 186"/>
        <xdr:cNvSpPr/>
      </xdr:nvSpPr>
      <xdr:spPr>
        <a:xfrm>
          <a:off x="4584700" y="10433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169653</xdr:rowOff>
    </xdr:from>
    <xdr:ext cx="405111" cy="259045"/>
    <xdr:sp macro="" textlink="">
      <xdr:nvSpPr>
        <xdr:cNvPr id="188" name="【橋りょう・トンネル】&#10;有形固定資産減価償却率該当値テキスト"/>
        <xdr:cNvSpPr txBox="1"/>
      </xdr:nvSpPr>
      <xdr:spPr>
        <a:xfrm>
          <a:off x="4673600" y="10285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127181</xdr:rowOff>
    </xdr:from>
    <xdr:to>
      <xdr:col>20</xdr:col>
      <xdr:colOff>38100</xdr:colOff>
      <xdr:row>61</xdr:row>
      <xdr:rowOff>57331</xdr:rowOff>
    </xdr:to>
    <xdr:sp macro="" textlink="">
      <xdr:nvSpPr>
        <xdr:cNvPr id="189" name="楕円 188"/>
        <xdr:cNvSpPr/>
      </xdr:nvSpPr>
      <xdr:spPr>
        <a:xfrm>
          <a:off x="3746500" y="10414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6531</xdr:rowOff>
    </xdr:from>
    <xdr:to>
      <xdr:col>24</xdr:col>
      <xdr:colOff>63500</xdr:colOff>
      <xdr:row>61</xdr:row>
      <xdr:rowOff>26126</xdr:rowOff>
    </xdr:to>
    <xdr:cxnSp macro="">
      <xdr:nvCxnSpPr>
        <xdr:cNvPr id="190" name="直線コネクタ 189"/>
        <xdr:cNvCxnSpPr/>
      </xdr:nvCxnSpPr>
      <xdr:spPr>
        <a:xfrm>
          <a:off x="3797300" y="10464981"/>
          <a:ext cx="8382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119017</xdr:rowOff>
    </xdr:from>
    <xdr:to>
      <xdr:col>15</xdr:col>
      <xdr:colOff>101600</xdr:colOff>
      <xdr:row>61</xdr:row>
      <xdr:rowOff>49167</xdr:rowOff>
    </xdr:to>
    <xdr:sp macro="" textlink="">
      <xdr:nvSpPr>
        <xdr:cNvPr id="191" name="楕円 190"/>
        <xdr:cNvSpPr/>
      </xdr:nvSpPr>
      <xdr:spPr>
        <a:xfrm>
          <a:off x="2857500" y="10406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169817</xdr:rowOff>
    </xdr:from>
    <xdr:to>
      <xdr:col>19</xdr:col>
      <xdr:colOff>177800</xdr:colOff>
      <xdr:row>61</xdr:row>
      <xdr:rowOff>6531</xdr:rowOff>
    </xdr:to>
    <xdr:cxnSp macro="">
      <xdr:nvCxnSpPr>
        <xdr:cNvPr id="192" name="直線コネクタ 191"/>
        <xdr:cNvCxnSpPr/>
      </xdr:nvCxnSpPr>
      <xdr:spPr>
        <a:xfrm>
          <a:off x="2908300" y="10456817"/>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94524</xdr:rowOff>
    </xdr:from>
    <xdr:to>
      <xdr:col>10</xdr:col>
      <xdr:colOff>165100</xdr:colOff>
      <xdr:row>61</xdr:row>
      <xdr:rowOff>24674</xdr:rowOff>
    </xdr:to>
    <xdr:sp macro="" textlink="">
      <xdr:nvSpPr>
        <xdr:cNvPr id="193" name="楕円 192"/>
        <xdr:cNvSpPr/>
      </xdr:nvSpPr>
      <xdr:spPr>
        <a:xfrm>
          <a:off x="1968500" y="10381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145324</xdr:rowOff>
    </xdr:from>
    <xdr:to>
      <xdr:col>15</xdr:col>
      <xdr:colOff>50800</xdr:colOff>
      <xdr:row>60</xdr:row>
      <xdr:rowOff>169817</xdr:rowOff>
    </xdr:to>
    <xdr:cxnSp macro="">
      <xdr:nvCxnSpPr>
        <xdr:cNvPr id="194" name="直線コネクタ 193"/>
        <xdr:cNvCxnSpPr/>
      </xdr:nvCxnSpPr>
      <xdr:spPr>
        <a:xfrm>
          <a:off x="2019300" y="10432324"/>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70031</xdr:rowOff>
    </xdr:from>
    <xdr:to>
      <xdr:col>6</xdr:col>
      <xdr:colOff>38100</xdr:colOff>
      <xdr:row>61</xdr:row>
      <xdr:rowOff>181</xdr:rowOff>
    </xdr:to>
    <xdr:sp macro="" textlink="">
      <xdr:nvSpPr>
        <xdr:cNvPr id="195" name="楕円 194"/>
        <xdr:cNvSpPr/>
      </xdr:nvSpPr>
      <xdr:spPr>
        <a:xfrm>
          <a:off x="1079500" y="10357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120831</xdr:rowOff>
    </xdr:from>
    <xdr:to>
      <xdr:col>10</xdr:col>
      <xdr:colOff>114300</xdr:colOff>
      <xdr:row>60</xdr:row>
      <xdr:rowOff>145324</xdr:rowOff>
    </xdr:to>
    <xdr:cxnSp macro="">
      <xdr:nvCxnSpPr>
        <xdr:cNvPr id="196" name="直線コネクタ 195"/>
        <xdr:cNvCxnSpPr/>
      </xdr:nvCxnSpPr>
      <xdr:spPr>
        <a:xfrm>
          <a:off x="1130300" y="10407831"/>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19067</xdr:rowOff>
    </xdr:from>
    <xdr:ext cx="405111" cy="259045"/>
    <xdr:sp macro="" textlink="">
      <xdr:nvSpPr>
        <xdr:cNvPr id="197" name="n_1aveValue【橋りょう・トンネル】&#10;有形固定資産減価償却率"/>
        <xdr:cNvSpPr txBox="1"/>
      </xdr:nvSpPr>
      <xdr:spPr>
        <a:xfrm>
          <a:off x="3582044" y="1064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136633</xdr:rowOff>
    </xdr:from>
    <xdr:ext cx="405111" cy="259045"/>
    <xdr:sp macro="" textlink="">
      <xdr:nvSpPr>
        <xdr:cNvPr id="198" name="n_2aveValue【橋りょう・トンネル】&#10;有形固定資産減価償却率"/>
        <xdr:cNvSpPr txBox="1"/>
      </xdr:nvSpPr>
      <xdr:spPr>
        <a:xfrm>
          <a:off x="2705744" y="1059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118671</xdr:rowOff>
    </xdr:from>
    <xdr:ext cx="405111" cy="259045"/>
    <xdr:sp macro="" textlink="">
      <xdr:nvSpPr>
        <xdr:cNvPr id="199" name="n_3aveValue【橋りょう・トンネル】&#10;有形固定資産減価償却率"/>
        <xdr:cNvSpPr txBox="1"/>
      </xdr:nvSpPr>
      <xdr:spPr>
        <a:xfrm>
          <a:off x="1816744" y="10577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66420</xdr:rowOff>
    </xdr:from>
    <xdr:ext cx="405111" cy="259045"/>
    <xdr:sp macro="" textlink="">
      <xdr:nvSpPr>
        <xdr:cNvPr id="200" name="n_4aveValue【橋りょう・トンネル】&#10;有形固定資産減価償却率"/>
        <xdr:cNvSpPr txBox="1"/>
      </xdr:nvSpPr>
      <xdr:spPr>
        <a:xfrm>
          <a:off x="927744" y="1052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73858</xdr:rowOff>
    </xdr:from>
    <xdr:ext cx="405111" cy="259045"/>
    <xdr:sp macro="" textlink="">
      <xdr:nvSpPr>
        <xdr:cNvPr id="201" name="n_1mainValue【橋りょう・トンネル】&#10;有形固定資産減価償却率"/>
        <xdr:cNvSpPr txBox="1"/>
      </xdr:nvSpPr>
      <xdr:spPr>
        <a:xfrm>
          <a:off x="358204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65694</xdr:rowOff>
    </xdr:from>
    <xdr:ext cx="405111" cy="259045"/>
    <xdr:sp macro="" textlink="">
      <xdr:nvSpPr>
        <xdr:cNvPr id="202" name="n_2mainValue【橋りょう・トンネル】&#10;有形固定資産減価償却率"/>
        <xdr:cNvSpPr txBox="1"/>
      </xdr:nvSpPr>
      <xdr:spPr>
        <a:xfrm>
          <a:off x="2705744" y="10181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41201</xdr:rowOff>
    </xdr:from>
    <xdr:ext cx="405111" cy="259045"/>
    <xdr:sp macro="" textlink="">
      <xdr:nvSpPr>
        <xdr:cNvPr id="203" name="n_3mainValue【橋りょう・トンネル】&#10;有形固定資産減価償却率"/>
        <xdr:cNvSpPr txBox="1"/>
      </xdr:nvSpPr>
      <xdr:spPr>
        <a:xfrm>
          <a:off x="1816744" y="10156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16708</xdr:rowOff>
    </xdr:from>
    <xdr:ext cx="405111" cy="259045"/>
    <xdr:sp macro="" textlink="">
      <xdr:nvSpPr>
        <xdr:cNvPr id="204" name="n_4mainValue【橋りょう・トンネル】&#10;有形固定資産減価償却率"/>
        <xdr:cNvSpPr txBox="1"/>
      </xdr:nvSpPr>
      <xdr:spPr>
        <a:xfrm>
          <a:off x="927744" y="10132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6" name="テキスト ボックス 215"/>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62</xdr:row>
      <xdr:rowOff>4734</xdr:rowOff>
    </xdr:from>
    <xdr:ext cx="685572" cy="259045"/>
    <xdr:sp macro="" textlink="">
      <xdr:nvSpPr>
        <xdr:cNvPr id="218" name="テキスト ボックス 217"/>
        <xdr:cNvSpPr txBox="1"/>
      </xdr:nvSpPr>
      <xdr:spPr>
        <a:xfrm>
          <a:off x="5918428" y="10634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21062</xdr:rowOff>
    </xdr:from>
    <xdr:ext cx="685572" cy="259045"/>
    <xdr:sp macro="" textlink="">
      <xdr:nvSpPr>
        <xdr:cNvPr id="220" name="テキスト ボックス 219"/>
        <xdr:cNvSpPr txBox="1"/>
      </xdr:nvSpPr>
      <xdr:spPr>
        <a:xfrm>
          <a:off x="5918428" y="10308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58</xdr:row>
      <xdr:rowOff>37392</xdr:rowOff>
    </xdr:from>
    <xdr:ext cx="685572" cy="259045"/>
    <xdr:sp macro="" textlink="">
      <xdr:nvSpPr>
        <xdr:cNvPr id="222" name="テキスト ボックス 221"/>
        <xdr:cNvSpPr txBox="1"/>
      </xdr:nvSpPr>
      <xdr:spPr>
        <a:xfrm>
          <a:off x="5918428" y="9981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4" name="テキスト ボックス 223"/>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54</xdr:row>
      <xdr:rowOff>70049</xdr:rowOff>
    </xdr:from>
    <xdr:ext cx="749692" cy="259045"/>
    <xdr:sp macro="" textlink="">
      <xdr:nvSpPr>
        <xdr:cNvPr id="226" name="テキスト ボックス 225"/>
        <xdr:cNvSpPr txBox="1"/>
      </xdr:nvSpPr>
      <xdr:spPr>
        <a:xfrm>
          <a:off x="5854308" y="9328349"/>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8" name="テキスト ボックス 227"/>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165402</xdr:rowOff>
    </xdr:from>
    <xdr:to>
      <xdr:col>54</xdr:col>
      <xdr:colOff>189865</xdr:colOff>
      <xdr:row>64</xdr:row>
      <xdr:rowOff>123830</xdr:rowOff>
    </xdr:to>
    <xdr:cxnSp macro="">
      <xdr:nvCxnSpPr>
        <xdr:cNvPr id="230" name="直線コネクタ 229"/>
        <xdr:cNvCxnSpPr/>
      </xdr:nvCxnSpPr>
      <xdr:spPr>
        <a:xfrm flipV="1">
          <a:off x="10476865" y="9595152"/>
          <a:ext cx="0" cy="15014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127657</xdr:rowOff>
    </xdr:from>
    <xdr:ext cx="534377" cy="259045"/>
    <xdr:sp macro="" textlink="">
      <xdr:nvSpPr>
        <xdr:cNvPr id="231" name="【橋りょう・トンネル】&#10;一人当たり有形固定資産（償却資産）額最小値テキスト"/>
        <xdr:cNvSpPr txBox="1"/>
      </xdr:nvSpPr>
      <xdr:spPr>
        <a:xfrm>
          <a:off x="10515600" y="11100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41,637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123830</xdr:rowOff>
    </xdr:from>
    <xdr:to>
      <xdr:col>55</xdr:col>
      <xdr:colOff>88900</xdr:colOff>
      <xdr:row>64</xdr:row>
      <xdr:rowOff>123830</xdr:rowOff>
    </xdr:to>
    <xdr:cxnSp macro="">
      <xdr:nvCxnSpPr>
        <xdr:cNvPr id="232" name="直線コネクタ 231"/>
        <xdr:cNvCxnSpPr/>
      </xdr:nvCxnSpPr>
      <xdr:spPr>
        <a:xfrm>
          <a:off x="10388600" y="11096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112079</xdr:rowOff>
    </xdr:from>
    <xdr:ext cx="690189" cy="259045"/>
    <xdr:sp macro="" textlink="">
      <xdr:nvSpPr>
        <xdr:cNvPr id="233" name="【橋りょう・トンネル】&#10;一人当たり有形固定資産（償却資産）額最大値テキスト"/>
        <xdr:cNvSpPr txBox="1"/>
      </xdr:nvSpPr>
      <xdr:spPr>
        <a:xfrm>
          <a:off x="10515600" y="937037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9,237,040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165402</xdr:rowOff>
    </xdr:from>
    <xdr:to>
      <xdr:col>55</xdr:col>
      <xdr:colOff>88900</xdr:colOff>
      <xdr:row>55</xdr:row>
      <xdr:rowOff>165402</xdr:rowOff>
    </xdr:to>
    <xdr:cxnSp macro="">
      <xdr:nvCxnSpPr>
        <xdr:cNvPr id="234" name="直線コネクタ 233"/>
        <xdr:cNvCxnSpPr/>
      </xdr:nvCxnSpPr>
      <xdr:spPr>
        <a:xfrm>
          <a:off x="10388600" y="9595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68950</xdr:rowOff>
    </xdr:from>
    <xdr:ext cx="690189" cy="259045"/>
    <xdr:sp macro="" textlink="">
      <xdr:nvSpPr>
        <xdr:cNvPr id="235" name="【橋りょう・トンネル】&#10;一人当たり有形固定資産（償却資産）額平均値テキスト"/>
        <xdr:cNvSpPr txBox="1"/>
      </xdr:nvSpPr>
      <xdr:spPr>
        <a:xfrm>
          <a:off x="10515600" y="10698850"/>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1,256,728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46073</xdr:rowOff>
    </xdr:from>
    <xdr:to>
      <xdr:col>55</xdr:col>
      <xdr:colOff>50800</xdr:colOff>
      <xdr:row>63</xdr:row>
      <xdr:rowOff>147673</xdr:rowOff>
    </xdr:to>
    <xdr:sp macro="" textlink="">
      <xdr:nvSpPr>
        <xdr:cNvPr id="236" name="フローチャート: 判断 235"/>
        <xdr:cNvSpPr/>
      </xdr:nvSpPr>
      <xdr:spPr>
        <a:xfrm>
          <a:off x="10426700" y="10847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44843</xdr:rowOff>
    </xdr:from>
    <xdr:to>
      <xdr:col>50</xdr:col>
      <xdr:colOff>165100</xdr:colOff>
      <xdr:row>63</xdr:row>
      <xdr:rowOff>146443</xdr:rowOff>
    </xdr:to>
    <xdr:sp macro="" textlink="">
      <xdr:nvSpPr>
        <xdr:cNvPr id="237" name="フローチャート: 判断 236"/>
        <xdr:cNvSpPr/>
      </xdr:nvSpPr>
      <xdr:spPr>
        <a:xfrm>
          <a:off x="9588500" y="10846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65213</xdr:rowOff>
    </xdr:from>
    <xdr:to>
      <xdr:col>46</xdr:col>
      <xdr:colOff>38100</xdr:colOff>
      <xdr:row>63</xdr:row>
      <xdr:rowOff>166813</xdr:rowOff>
    </xdr:to>
    <xdr:sp macro="" textlink="">
      <xdr:nvSpPr>
        <xdr:cNvPr id="238" name="フローチャート: 判断 237"/>
        <xdr:cNvSpPr/>
      </xdr:nvSpPr>
      <xdr:spPr>
        <a:xfrm>
          <a:off x="8699500" y="1086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58883</xdr:rowOff>
    </xdr:from>
    <xdr:to>
      <xdr:col>41</xdr:col>
      <xdr:colOff>101600</xdr:colOff>
      <xdr:row>63</xdr:row>
      <xdr:rowOff>160483</xdr:rowOff>
    </xdr:to>
    <xdr:sp macro="" textlink="">
      <xdr:nvSpPr>
        <xdr:cNvPr id="239" name="フローチャート: 判断 238"/>
        <xdr:cNvSpPr/>
      </xdr:nvSpPr>
      <xdr:spPr>
        <a:xfrm>
          <a:off x="7810500" y="10860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95665</xdr:rowOff>
    </xdr:from>
    <xdr:to>
      <xdr:col>36</xdr:col>
      <xdr:colOff>165100</xdr:colOff>
      <xdr:row>64</xdr:row>
      <xdr:rowOff>25815</xdr:rowOff>
    </xdr:to>
    <xdr:sp macro="" textlink="">
      <xdr:nvSpPr>
        <xdr:cNvPr id="240" name="フローチャート: 判断 239"/>
        <xdr:cNvSpPr/>
      </xdr:nvSpPr>
      <xdr:spPr>
        <a:xfrm>
          <a:off x="6921500" y="10897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53591</xdr:rowOff>
    </xdr:from>
    <xdr:to>
      <xdr:col>55</xdr:col>
      <xdr:colOff>50800</xdr:colOff>
      <xdr:row>63</xdr:row>
      <xdr:rowOff>155191</xdr:rowOff>
    </xdr:to>
    <xdr:sp macro="" textlink="">
      <xdr:nvSpPr>
        <xdr:cNvPr id="246" name="楕円 245"/>
        <xdr:cNvSpPr/>
      </xdr:nvSpPr>
      <xdr:spPr>
        <a:xfrm>
          <a:off x="10426700" y="10854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32018</xdr:rowOff>
    </xdr:from>
    <xdr:ext cx="690189" cy="259045"/>
    <xdr:sp macro="" textlink="">
      <xdr:nvSpPr>
        <xdr:cNvPr id="247" name="【橋りょう・トンネル】&#10;一人当たり有形固定資産（償却資産）額該当値テキスト"/>
        <xdr:cNvSpPr txBox="1"/>
      </xdr:nvSpPr>
      <xdr:spPr>
        <a:xfrm>
          <a:off x="10515600" y="1083336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1,210,684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59659</xdr:rowOff>
    </xdr:from>
    <xdr:to>
      <xdr:col>50</xdr:col>
      <xdr:colOff>165100</xdr:colOff>
      <xdr:row>63</xdr:row>
      <xdr:rowOff>161259</xdr:rowOff>
    </xdr:to>
    <xdr:sp macro="" textlink="">
      <xdr:nvSpPr>
        <xdr:cNvPr id="248" name="楕円 247"/>
        <xdr:cNvSpPr/>
      </xdr:nvSpPr>
      <xdr:spPr>
        <a:xfrm>
          <a:off x="9588500" y="10861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104391</xdr:rowOff>
    </xdr:from>
    <xdr:to>
      <xdr:col>55</xdr:col>
      <xdr:colOff>0</xdr:colOff>
      <xdr:row>63</xdr:row>
      <xdr:rowOff>110459</xdr:rowOff>
    </xdr:to>
    <xdr:cxnSp macro="">
      <xdr:nvCxnSpPr>
        <xdr:cNvPr id="249" name="直線コネクタ 248"/>
        <xdr:cNvCxnSpPr/>
      </xdr:nvCxnSpPr>
      <xdr:spPr>
        <a:xfrm flipV="1">
          <a:off x="9639300" y="10905741"/>
          <a:ext cx="838200" cy="6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68959</xdr:rowOff>
    </xdr:from>
    <xdr:to>
      <xdr:col>46</xdr:col>
      <xdr:colOff>38100</xdr:colOff>
      <xdr:row>63</xdr:row>
      <xdr:rowOff>170559</xdr:rowOff>
    </xdr:to>
    <xdr:sp macro="" textlink="">
      <xdr:nvSpPr>
        <xdr:cNvPr id="250" name="楕円 249"/>
        <xdr:cNvSpPr/>
      </xdr:nvSpPr>
      <xdr:spPr>
        <a:xfrm>
          <a:off x="8699500" y="10870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110459</xdr:rowOff>
    </xdr:from>
    <xdr:to>
      <xdr:col>50</xdr:col>
      <xdr:colOff>114300</xdr:colOff>
      <xdr:row>63</xdr:row>
      <xdr:rowOff>119759</xdr:rowOff>
    </xdr:to>
    <xdr:cxnSp macro="">
      <xdr:nvCxnSpPr>
        <xdr:cNvPr id="251" name="直線コネクタ 250"/>
        <xdr:cNvCxnSpPr/>
      </xdr:nvCxnSpPr>
      <xdr:spPr>
        <a:xfrm flipV="1">
          <a:off x="8750300" y="10911809"/>
          <a:ext cx="889000" cy="9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73062</xdr:rowOff>
    </xdr:from>
    <xdr:to>
      <xdr:col>41</xdr:col>
      <xdr:colOff>101600</xdr:colOff>
      <xdr:row>64</xdr:row>
      <xdr:rowOff>3212</xdr:rowOff>
    </xdr:to>
    <xdr:sp macro="" textlink="">
      <xdr:nvSpPr>
        <xdr:cNvPr id="252" name="楕円 251"/>
        <xdr:cNvSpPr/>
      </xdr:nvSpPr>
      <xdr:spPr>
        <a:xfrm>
          <a:off x="7810500" y="1087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119759</xdr:rowOff>
    </xdr:from>
    <xdr:to>
      <xdr:col>45</xdr:col>
      <xdr:colOff>177800</xdr:colOff>
      <xdr:row>63</xdr:row>
      <xdr:rowOff>123862</xdr:rowOff>
    </xdr:to>
    <xdr:cxnSp macro="">
      <xdr:nvCxnSpPr>
        <xdr:cNvPr id="253" name="直線コネクタ 252"/>
        <xdr:cNvCxnSpPr/>
      </xdr:nvCxnSpPr>
      <xdr:spPr>
        <a:xfrm flipV="1">
          <a:off x="7861300" y="10921109"/>
          <a:ext cx="889000" cy="4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78712</xdr:rowOff>
    </xdr:from>
    <xdr:to>
      <xdr:col>36</xdr:col>
      <xdr:colOff>165100</xdr:colOff>
      <xdr:row>64</xdr:row>
      <xdr:rowOff>8862</xdr:rowOff>
    </xdr:to>
    <xdr:sp macro="" textlink="">
      <xdr:nvSpPr>
        <xdr:cNvPr id="254" name="楕円 253"/>
        <xdr:cNvSpPr/>
      </xdr:nvSpPr>
      <xdr:spPr>
        <a:xfrm>
          <a:off x="6921500" y="10880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123862</xdr:rowOff>
    </xdr:from>
    <xdr:to>
      <xdr:col>41</xdr:col>
      <xdr:colOff>50800</xdr:colOff>
      <xdr:row>63</xdr:row>
      <xdr:rowOff>129512</xdr:rowOff>
    </xdr:to>
    <xdr:cxnSp macro="">
      <xdr:nvCxnSpPr>
        <xdr:cNvPr id="255" name="直線コネクタ 254"/>
        <xdr:cNvCxnSpPr/>
      </xdr:nvCxnSpPr>
      <xdr:spPr>
        <a:xfrm flipV="1">
          <a:off x="6972300" y="10925212"/>
          <a:ext cx="889000" cy="5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162970</xdr:rowOff>
    </xdr:from>
    <xdr:ext cx="690189" cy="259045"/>
    <xdr:sp macro="" textlink="">
      <xdr:nvSpPr>
        <xdr:cNvPr id="256" name="n_1aveValue【橋りょう・トンネル】&#10;一人当たり有形固定資産（償却資産）額"/>
        <xdr:cNvSpPr txBox="1"/>
      </xdr:nvSpPr>
      <xdr:spPr>
        <a:xfrm>
          <a:off x="9281505" y="1062142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1,264,262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62</xdr:row>
      <xdr:rowOff>11890</xdr:rowOff>
    </xdr:from>
    <xdr:ext cx="690189" cy="259045"/>
    <xdr:sp macro="" textlink="">
      <xdr:nvSpPr>
        <xdr:cNvPr id="257" name="n_2aveValue【橋りょう・トンネル】&#10;一人当たり有形固定資産（償却資産）額"/>
        <xdr:cNvSpPr txBox="1"/>
      </xdr:nvSpPr>
      <xdr:spPr>
        <a:xfrm>
          <a:off x="8405205" y="1064179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62</xdr:row>
      <xdr:rowOff>5560</xdr:rowOff>
    </xdr:from>
    <xdr:ext cx="690189" cy="259045"/>
    <xdr:sp macro="" textlink="">
      <xdr:nvSpPr>
        <xdr:cNvPr id="258" name="n_3aveValue【橋りょう・トンネル】&#10;一人当たり有形固定資産（償却資産）額"/>
        <xdr:cNvSpPr txBox="1"/>
      </xdr:nvSpPr>
      <xdr:spPr>
        <a:xfrm>
          <a:off x="7516205" y="106354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1,178,272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16942</xdr:rowOff>
    </xdr:from>
    <xdr:ext cx="599010" cy="259045"/>
    <xdr:sp macro="" textlink="">
      <xdr:nvSpPr>
        <xdr:cNvPr id="259" name="n_4aveValue【橋りょう・トンネル】&#10;一人当たり有形固定資産（償却資産）額"/>
        <xdr:cNvSpPr txBox="1"/>
      </xdr:nvSpPr>
      <xdr:spPr>
        <a:xfrm>
          <a:off x="6672795" y="109897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63</xdr:row>
      <xdr:rowOff>152386</xdr:rowOff>
    </xdr:from>
    <xdr:ext cx="690189" cy="259045"/>
    <xdr:sp macro="" textlink="">
      <xdr:nvSpPr>
        <xdr:cNvPr id="260" name="n_1mainValue【橋りょう・トンネル】&#10;一人当たり有形固定資産（償却資産）額"/>
        <xdr:cNvSpPr txBox="1"/>
      </xdr:nvSpPr>
      <xdr:spPr>
        <a:xfrm>
          <a:off x="9281505" y="109537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1,173,524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63</xdr:row>
      <xdr:rowOff>161686</xdr:rowOff>
    </xdr:from>
    <xdr:ext cx="690189" cy="259045"/>
    <xdr:sp macro="" textlink="">
      <xdr:nvSpPr>
        <xdr:cNvPr id="261" name="n_2mainValue【橋りょう・トンネル】&#10;一人当たり有形固定資産（償却資産）額"/>
        <xdr:cNvSpPr txBox="1"/>
      </xdr:nvSpPr>
      <xdr:spPr>
        <a:xfrm>
          <a:off x="8405205" y="109630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1,116,570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63</xdr:row>
      <xdr:rowOff>165789</xdr:rowOff>
    </xdr:from>
    <xdr:ext cx="690189" cy="259045"/>
    <xdr:sp macro="" textlink="">
      <xdr:nvSpPr>
        <xdr:cNvPr id="262" name="n_3mainValue【橋りょう・トンネル】&#10;一人当たり有形固定資産（償却資産）額"/>
        <xdr:cNvSpPr txBox="1"/>
      </xdr:nvSpPr>
      <xdr:spPr>
        <a:xfrm>
          <a:off x="7516205" y="1096713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1,091,439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62</xdr:row>
      <xdr:rowOff>25389</xdr:rowOff>
    </xdr:from>
    <xdr:ext cx="690189" cy="259045"/>
    <xdr:sp macro="" textlink="">
      <xdr:nvSpPr>
        <xdr:cNvPr id="263" name="n_4mainValue【橋りょう・トンネル】&#10;一人当たり有形固定資産（償却資産）額"/>
        <xdr:cNvSpPr txBox="1"/>
      </xdr:nvSpPr>
      <xdr:spPr>
        <a:xfrm>
          <a:off x="6627205" y="1065528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158114</xdr:rowOff>
    </xdr:from>
    <xdr:to>
      <xdr:col>24</xdr:col>
      <xdr:colOff>62865</xdr:colOff>
      <xdr:row>86</xdr:row>
      <xdr:rowOff>114300</xdr:rowOff>
    </xdr:to>
    <xdr:cxnSp macro="">
      <xdr:nvCxnSpPr>
        <xdr:cNvPr id="288" name="直線コネクタ 287"/>
        <xdr:cNvCxnSpPr/>
      </xdr:nvCxnSpPr>
      <xdr:spPr>
        <a:xfrm flipV="1">
          <a:off x="4634865" y="13359764"/>
          <a:ext cx="0" cy="14992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104791</xdr:rowOff>
    </xdr:from>
    <xdr:ext cx="405111" cy="259045"/>
    <xdr:sp macro="" textlink="">
      <xdr:nvSpPr>
        <xdr:cNvPr id="291" name="【公営住宅】&#10;有形固定資産減価償却率最大値テキスト"/>
        <xdr:cNvSpPr txBox="1"/>
      </xdr:nvSpPr>
      <xdr:spPr>
        <a:xfrm>
          <a:off x="4673600" y="13134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158114</xdr:rowOff>
    </xdr:from>
    <xdr:to>
      <xdr:col>24</xdr:col>
      <xdr:colOff>152400</xdr:colOff>
      <xdr:row>77</xdr:row>
      <xdr:rowOff>158114</xdr:rowOff>
    </xdr:to>
    <xdr:cxnSp macro="">
      <xdr:nvCxnSpPr>
        <xdr:cNvPr id="292" name="直線コネクタ 291"/>
        <xdr:cNvCxnSpPr/>
      </xdr:nvCxnSpPr>
      <xdr:spPr>
        <a:xfrm>
          <a:off x="4546600" y="133597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90188</xdr:rowOff>
    </xdr:from>
    <xdr:ext cx="405111" cy="259045"/>
    <xdr:sp macro="" textlink="">
      <xdr:nvSpPr>
        <xdr:cNvPr id="293" name="【公営住宅】&#10;有形固定資産減価償却率平均値テキスト"/>
        <xdr:cNvSpPr txBox="1"/>
      </xdr:nvSpPr>
      <xdr:spPr>
        <a:xfrm>
          <a:off x="4673600" y="139776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4" name="フローチャート: 判断 293"/>
        <xdr:cNvSpPr/>
      </xdr:nvSpPr>
      <xdr:spPr>
        <a:xfrm>
          <a:off x="4584700" y="1412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55880</xdr:rowOff>
    </xdr:from>
    <xdr:to>
      <xdr:col>20</xdr:col>
      <xdr:colOff>38100</xdr:colOff>
      <xdr:row>82</xdr:row>
      <xdr:rowOff>157480</xdr:rowOff>
    </xdr:to>
    <xdr:sp macro="" textlink="">
      <xdr:nvSpPr>
        <xdr:cNvPr id="295" name="フローチャート: 判断 294"/>
        <xdr:cNvSpPr/>
      </xdr:nvSpPr>
      <xdr:spPr>
        <a:xfrm>
          <a:off x="3746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36830</xdr:rowOff>
    </xdr:from>
    <xdr:to>
      <xdr:col>15</xdr:col>
      <xdr:colOff>101600</xdr:colOff>
      <xdr:row>82</xdr:row>
      <xdr:rowOff>138430</xdr:rowOff>
    </xdr:to>
    <xdr:sp macro="" textlink="">
      <xdr:nvSpPr>
        <xdr:cNvPr id="296" name="フローチャート: 判断 295"/>
        <xdr:cNvSpPr/>
      </xdr:nvSpPr>
      <xdr:spPr>
        <a:xfrm>
          <a:off x="2857500" y="1409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73025</xdr:rowOff>
    </xdr:from>
    <xdr:to>
      <xdr:col>10</xdr:col>
      <xdr:colOff>165100</xdr:colOff>
      <xdr:row>83</xdr:row>
      <xdr:rowOff>3175</xdr:rowOff>
    </xdr:to>
    <xdr:sp macro="" textlink="">
      <xdr:nvSpPr>
        <xdr:cNvPr id="297" name="フローチャート: 判断 296"/>
        <xdr:cNvSpPr/>
      </xdr:nvSpPr>
      <xdr:spPr>
        <a:xfrm>
          <a:off x="1968500" y="1413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103505</xdr:rowOff>
    </xdr:from>
    <xdr:to>
      <xdr:col>6</xdr:col>
      <xdr:colOff>38100</xdr:colOff>
      <xdr:row>83</xdr:row>
      <xdr:rowOff>33655</xdr:rowOff>
    </xdr:to>
    <xdr:sp macro="" textlink="">
      <xdr:nvSpPr>
        <xdr:cNvPr id="298" name="フローチャート: 判断 297"/>
        <xdr:cNvSpPr/>
      </xdr:nvSpPr>
      <xdr:spPr>
        <a:xfrm>
          <a:off x="1079500" y="1416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151130</xdr:rowOff>
    </xdr:from>
    <xdr:to>
      <xdr:col>24</xdr:col>
      <xdr:colOff>114300</xdr:colOff>
      <xdr:row>83</xdr:row>
      <xdr:rowOff>81280</xdr:rowOff>
    </xdr:to>
    <xdr:sp macro="" textlink="">
      <xdr:nvSpPr>
        <xdr:cNvPr id="304" name="楕円 303"/>
        <xdr:cNvSpPr/>
      </xdr:nvSpPr>
      <xdr:spPr>
        <a:xfrm>
          <a:off x="4584700" y="1421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129557</xdr:rowOff>
    </xdr:from>
    <xdr:ext cx="405111" cy="259045"/>
    <xdr:sp macro="" textlink="">
      <xdr:nvSpPr>
        <xdr:cNvPr id="305" name="【公営住宅】&#10;有形固定資産減価償却率該当値テキスト"/>
        <xdr:cNvSpPr txBox="1"/>
      </xdr:nvSpPr>
      <xdr:spPr>
        <a:xfrm>
          <a:off x="4673600" y="1418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114936</xdr:rowOff>
    </xdr:from>
    <xdr:to>
      <xdr:col>20</xdr:col>
      <xdr:colOff>38100</xdr:colOff>
      <xdr:row>83</xdr:row>
      <xdr:rowOff>45086</xdr:rowOff>
    </xdr:to>
    <xdr:sp macro="" textlink="">
      <xdr:nvSpPr>
        <xdr:cNvPr id="306" name="楕円 305"/>
        <xdr:cNvSpPr/>
      </xdr:nvSpPr>
      <xdr:spPr>
        <a:xfrm>
          <a:off x="3746500" y="14173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165736</xdr:rowOff>
    </xdr:from>
    <xdr:to>
      <xdr:col>24</xdr:col>
      <xdr:colOff>63500</xdr:colOff>
      <xdr:row>83</xdr:row>
      <xdr:rowOff>30480</xdr:rowOff>
    </xdr:to>
    <xdr:cxnSp macro="">
      <xdr:nvCxnSpPr>
        <xdr:cNvPr id="307" name="直線コネクタ 306"/>
        <xdr:cNvCxnSpPr/>
      </xdr:nvCxnSpPr>
      <xdr:spPr>
        <a:xfrm>
          <a:off x="3797300" y="14224636"/>
          <a:ext cx="8382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76836</xdr:rowOff>
    </xdr:from>
    <xdr:to>
      <xdr:col>15</xdr:col>
      <xdr:colOff>101600</xdr:colOff>
      <xdr:row>83</xdr:row>
      <xdr:rowOff>6986</xdr:rowOff>
    </xdr:to>
    <xdr:sp macro="" textlink="">
      <xdr:nvSpPr>
        <xdr:cNvPr id="308" name="楕円 307"/>
        <xdr:cNvSpPr/>
      </xdr:nvSpPr>
      <xdr:spPr>
        <a:xfrm>
          <a:off x="2857500" y="14135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127636</xdr:rowOff>
    </xdr:from>
    <xdr:to>
      <xdr:col>19</xdr:col>
      <xdr:colOff>177800</xdr:colOff>
      <xdr:row>82</xdr:row>
      <xdr:rowOff>165736</xdr:rowOff>
    </xdr:to>
    <xdr:cxnSp macro="">
      <xdr:nvCxnSpPr>
        <xdr:cNvPr id="309" name="直線コネクタ 308"/>
        <xdr:cNvCxnSpPr/>
      </xdr:nvCxnSpPr>
      <xdr:spPr>
        <a:xfrm>
          <a:off x="2908300" y="14186536"/>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55880</xdr:rowOff>
    </xdr:from>
    <xdr:to>
      <xdr:col>10</xdr:col>
      <xdr:colOff>165100</xdr:colOff>
      <xdr:row>82</xdr:row>
      <xdr:rowOff>157480</xdr:rowOff>
    </xdr:to>
    <xdr:sp macro="" textlink="">
      <xdr:nvSpPr>
        <xdr:cNvPr id="310" name="楕円 309"/>
        <xdr:cNvSpPr/>
      </xdr:nvSpPr>
      <xdr:spPr>
        <a:xfrm>
          <a:off x="1968500" y="1411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106680</xdr:rowOff>
    </xdr:from>
    <xdr:to>
      <xdr:col>15</xdr:col>
      <xdr:colOff>50800</xdr:colOff>
      <xdr:row>82</xdr:row>
      <xdr:rowOff>127636</xdr:rowOff>
    </xdr:to>
    <xdr:cxnSp macro="">
      <xdr:nvCxnSpPr>
        <xdr:cNvPr id="311" name="直線コネクタ 310"/>
        <xdr:cNvCxnSpPr/>
      </xdr:nvCxnSpPr>
      <xdr:spPr>
        <a:xfrm>
          <a:off x="2019300" y="14165580"/>
          <a:ext cx="8890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31114</xdr:rowOff>
    </xdr:from>
    <xdr:to>
      <xdr:col>6</xdr:col>
      <xdr:colOff>38100</xdr:colOff>
      <xdr:row>82</xdr:row>
      <xdr:rowOff>132714</xdr:rowOff>
    </xdr:to>
    <xdr:sp macro="" textlink="">
      <xdr:nvSpPr>
        <xdr:cNvPr id="312" name="楕円 311"/>
        <xdr:cNvSpPr/>
      </xdr:nvSpPr>
      <xdr:spPr>
        <a:xfrm>
          <a:off x="1079500" y="14090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81914</xdr:rowOff>
    </xdr:from>
    <xdr:to>
      <xdr:col>10</xdr:col>
      <xdr:colOff>114300</xdr:colOff>
      <xdr:row>82</xdr:row>
      <xdr:rowOff>106680</xdr:rowOff>
    </xdr:to>
    <xdr:cxnSp macro="">
      <xdr:nvCxnSpPr>
        <xdr:cNvPr id="313" name="直線コネクタ 312"/>
        <xdr:cNvCxnSpPr/>
      </xdr:nvCxnSpPr>
      <xdr:spPr>
        <a:xfrm>
          <a:off x="1130300" y="14140814"/>
          <a:ext cx="8890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2557</xdr:rowOff>
    </xdr:from>
    <xdr:ext cx="405111" cy="259045"/>
    <xdr:sp macro="" textlink="">
      <xdr:nvSpPr>
        <xdr:cNvPr id="314" name="n_1aveValue【公営住宅】&#10;有形固定資産減価償却率"/>
        <xdr:cNvSpPr txBox="1"/>
      </xdr:nvSpPr>
      <xdr:spPr>
        <a:xfrm>
          <a:off x="3582044" y="1389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154957</xdr:rowOff>
    </xdr:from>
    <xdr:ext cx="405111" cy="259045"/>
    <xdr:sp macro="" textlink="">
      <xdr:nvSpPr>
        <xdr:cNvPr id="315" name="n_2aveValue【公営住宅】&#10;有形固定資産減価償却率"/>
        <xdr:cNvSpPr txBox="1"/>
      </xdr:nvSpPr>
      <xdr:spPr>
        <a:xfrm>
          <a:off x="2705744" y="1387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165752</xdr:rowOff>
    </xdr:from>
    <xdr:ext cx="405111" cy="259045"/>
    <xdr:sp macro="" textlink="">
      <xdr:nvSpPr>
        <xdr:cNvPr id="316" name="n_3aveValue【公営住宅】&#10;有形固定資産減価償却率"/>
        <xdr:cNvSpPr txBox="1"/>
      </xdr:nvSpPr>
      <xdr:spPr>
        <a:xfrm>
          <a:off x="1816744" y="14224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24782</xdr:rowOff>
    </xdr:from>
    <xdr:ext cx="405111" cy="259045"/>
    <xdr:sp macro="" textlink="">
      <xdr:nvSpPr>
        <xdr:cNvPr id="317" name="n_4aveValue【公営住宅】&#10;有形固定資産減価償却率"/>
        <xdr:cNvSpPr txBox="1"/>
      </xdr:nvSpPr>
      <xdr:spPr>
        <a:xfrm>
          <a:off x="927744" y="1425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36213</xdr:rowOff>
    </xdr:from>
    <xdr:ext cx="405111" cy="259045"/>
    <xdr:sp macro="" textlink="">
      <xdr:nvSpPr>
        <xdr:cNvPr id="318" name="n_1mainValue【公営住宅】&#10;有形固定資産減価償却率"/>
        <xdr:cNvSpPr txBox="1"/>
      </xdr:nvSpPr>
      <xdr:spPr>
        <a:xfrm>
          <a:off x="3582044" y="1426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169563</xdr:rowOff>
    </xdr:from>
    <xdr:ext cx="405111" cy="259045"/>
    <xdr:sp macro="" textlink="">
      <xdr:nvSpPr>
        <xdr:cNvPr id="319" name="n_2mainValue【公営住宅】&#10;有形固定資産減価償却率"/>
        <xdr:cNvSpPr txBox="1"/>
      </xdr:nvSpPr>
      <xdr:spPr>
        <a:xfrm>
          <a:off x="2705744" y="14228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2557</xdr:rowOff>
    </xdr:from>
    <xdr:ext cx="405111" cy="259045"/>
    <xdr:sp macro="" textlink="">
      <xdr:nvSpPr>
        <xdr:cNvPr id="320" name="n_3mainValue【公営住宅】&#10;有形固定資産減価償却率"/>
        <xdr:cNvSpPr txBox="1"/>
      </xdr:nvSpPr>
      <xdr:spPr>
        <a:xfrm>
          <a:off x="1816744" y="1389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149241</xdr:rowOff>
    </xdr:from>
    <xdr:ext cx="405111" cy="259045"/>
    <xdr:sp macro="" textlink="">
      <xdr:nvSpPr>
        <xdr:cNvPr id="321" name="n_4mainValue【公営住宅】&#10;有形固定資産減価償却率"/>
        <xdr:cNvSpPr txBox="1"/>
      </xdr:nvSpPr>
      <xdr:spPr>
        <a:xfrm>
          <a:off x="927744" y="13865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1" name="テキスト ボックス 340"/>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37464</xdr:rowOff>
    </xdr:from>
    <xdr:to>
      <xdr:col>54</xdr:col>
      <xdr:colOff>189865</xdr:colOff>
      <xdr:row>86</xdr:row>
      <xdr:rowOff>58165</xdr:rowOff>
    </xdr:to>
    <xdr:cxnSp macro="">
      <xdr:nvCxnSpPr>
        <xdr:cNvPr id="345" name="直線コネクタ 344"/>
        <xdr:cNvCxnSpPr/>
      </xdr:nvCxnSpPr>
      <xdr:spPr>
        <a:xfrm flipV="1">
          <a:off x="10476865" y="13239114"/>
          <a:ext cx="0" cy="1563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61992</xdr:rowOff>
    </xdr:from>
    <xdr:ext cx="469744" cy="259045"/>
    <xdr:sp macro="" textlink="">
      <xdr:nvSpPr>
        <xdr:cNvPr id="346" name="【公営住宅】&#10;一人当たり面積最小値テキスト"/>
        <xdr:cNvSpPr txBox="1"/>
      </xdr:nvSpPr>
      <xdr:spPr>
        <a:xfrm>
          <a:off x="10515600" y="14806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58165</xdr:rowOff>
    </xdr:from>
    <xdr:to>
      <xdr:col>55</xdr:col>
      <xdr:colOff>88900</xdr:colOff>
      <xdr:row>86</xdr:row>
      <xdr:rowOff>58165</xdr:rowOff>
    </xdr:to>
    <xdr:cxnSp macro="">
      <xdr:nvCxnSpPr>
        <xdr:cNvPr id="347" name="直線コネクタ 346"/>
        <xdr:cNvCxnSpPr/>
      </xdr:nvCxnSpPr>
      <xdr:spPr>
        <a:xfrm>
          <a:off x="10388600" y="148028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75</xdr:row>
      <xdr:rowOff>155591</xdr:rowOff>
    </xdr:from>
    <xdr:ext cx="534377" cy="259045"/>
    <xdr:sp macro="" textlink="">
      <xdr:nvSpPr>
        <xdr:cNvPr id="348" name="【公営住宅】&#10;一人当たり面積最大値テキスト"/>
        <xdr:cNvSpPr txBox="1"/>
      </xdr:nvSpPr>
      <xdr:spPr>
        <a:xfrm>
          <a:off x="10515600" y="13014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37464</xdr:rowOff>
    </xdr:from>
    <xdr:to>
      <xdr:col>55</xdr:col>
      <xdr:colOff>88900</xdr:colOff>
      <xdr:row>77</xdr:row>
      <xdr:rowOff>37464</xdr:rowOff>
    </xdr:to>
    <xdr:cxnSp macro="">
      <xdr:nvCxnSpPr>
        <xdr:cNvPr id="349" name="直線コネクタ 348"/>
        <xdr:cNvCxnSpPr/>
      </xdr:nvCxnSpPr>
      <xdr:spPr>
        <a:xfrm>
          <a:off x="10388600" y="13239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77106</xdr:rowOff>
    </xdr:from>
    <xdr:ext cx="469744" cy="259045"/>
    <xdr:sp macro="" textlink="">
      <xdr:nvSpPr>
        <xdr:cNvPr id="350" name="【公営住宅】&#10;一人当たり面積平均値テキスト"/>
        <xdr:cNvSpPr txBox="1"/>
      </xdr:nvSpPr>
      <xdr:spPr>
        <a:xfrm>
          <a:off x="10515600" y="144789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98679</xdr:rowOff>
    </xdr:from>
    <xdr:to>
      <xdr:col>55</xdr:col>
      <xdr:colOff>50800</xdr:colOff>
      <xdr:row>85</xdr:row>
      <xdr:rowOff>28829</xdr:rowOff>
    </xdr:to>
    <xdr:sp macro="" textlink="">
      <xdr:nvSpPr>
        <xdr:cNvPr id="351" name="フローチャート: 判断 350"/>
        <xdr:cNvSpPr/>
      </xdr:nvSpPr>
      <xdr:spPr>
        <a:xfrm>
          <a:off x="10426700" y="14500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137161</xdr:rowOff>
    </xdr:from>
    <xdr:to>
      <xdr:col>50</xdr:col>
      <xdr:colOff>165100</xdr:colOff>
      <xdr:row>85</xdr:row>
      <xdr:rowOff>67311</xdr:rowOff>
    </xdr:to>
    <xdr:sp macro="" textlink="">
      <xdr:nvSpPr>
        <xdr:cNvPr id="352" name="フローチャート: 判断 351"/>
        <xdr:cNvSpPr/>
      </xdr:nvSpPr>
      <xdr:spPr>
        <a:xfrm>
          <a:off x="9588500" y="1453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81535</xdr:rowOff>
    </xdr:from>
    <xdr:to>
      <xdr:col>46</xdr:col>
      <xdr:colOff>38100</xdr:colOff>
      <xdr:row>85</xdr:row>
      <xdr:rowOff>11685</xdr:rowOff>
    </xdr:to>
    <xdr:sp macro="" textlink="">
      <xdr:nvSpPr>
        <xdr:cNvPr id="353" name="フローチャート: 判断 352"/>
        <xdr:cNvSpPr/>
      </xdr:nvSpPr>
      <xdr:spPr>
        <a:xfrm>
          <a:off x="8699500" y="14483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64643</xdr:rowOff>
    </xdr:from>
    <xdr:to>
      <xdr:col>41</xdr:col>
      <xdr:colOff>101600</xdr:colOff>
      <xdr:row>84</xdr:row>
      <xdr:rowOff>166243</xdr:rowOff>
    </xdr:to>
    <xdr:sp macro="" textlink="">
      <xdr:nvSpPr>
        <xdr:cNvPr id="354" name="フローチャート: 判断 353"/>
        <xdr:cNvSpPr/>
      </xdr:nvSpPr>
      <xdr:spPr>
        <a:xfrm>
          <a:off x="7810500" y="1446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43435</xdr:rowOff>
    </xdr:from>
    <xdr:to>
      <xdr:col>36</xdr:col>
      <xdr:colOff>165100</xdr:colOff>
      <xdr:row>84</xdr:row>
      <xdr:rowOff>145035</xdr:rowOff>
    </xdr:to>
    <xdr:sp macro="" textlink="">
      <xdr:nvSpPr>
        <xdr:cNvPr id="355" name="フローチャート: 判断 354"/>
        <xdr:cNvSpPr/>
      </xdr:nvSpPr>
      <xdr:spPr>
        <a:xfrm>
          <a:off x="6921500" y="1444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28067</xdr:rowOff>
    </xdr:from>
    <xdr:to>
      <xdr:col>55</xdr:col>
      <xdr:colOff>50800</xdr:colOff>
      <xdr:row>83</xdr:row>
      <xdr:rowOff>129667</xdr:rowOff>
    </xdr:to>
    <xdr:sp macro="" textlink="">
      <xdr:nvSpPr>
        <xdr:cNvPr id="361" name="楕円 360"/>
        <xdr:cNvSpPr/>
      </xdr:nvSpPr>
      <xdr:spPr>
        <a:xfrm>
          <a:off x="10426700" y="14258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50944</xdr:rowOff>
    </xdr:from>
    <xdr:ext cx="469744" cy="259045"/>
    <xdr:sp macro="" textlink="">
      <xdr:nvSpPr>
        <xdr:cNvPr id="362" name="【公営住宅】&#10;一人当たり面積該当値テキスト"/>
        <xdr:cNvSpPr txBox="1"/>
      </xdr:nvSpPr>
      <xdr:spPr>
        <a:xfrm>
          <a:off x="10515600" y="14109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40894</xdr:rowOff>
    </xdr:from>
    <xdr:to>
      <xdr:col>50</xdr:col>
      <xdr:colOff>165100</xdr:colOff>
      <xdr:row>83</xdr:row>
      <xdr:rowOff>142494</xdr:rowOff>
    </xdr:to>
    <xdr:sp macro="" textlink="">
      <xdr:nvSpPr>
        <xdr:cNvPr id="363" name="楕円 362"/>
        <xdr:cNvSpPr/>
      </xdr:nvSpPr>
      <xdr:spPr>
        <a:xfrm>
          <a:off x="9588500" y="14271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78867</xdr:rowOff>
    </xdr:from>
    <xdr:to>
      <xdr:col>55</xdr:col>
      <xdr:colOff>0</xdr:colOff>
      <xdr:row>83</xdr:row>
      <xdr:rowOff>91694</xdr:rowOff>
    </xdr:to>
    <xdr:cxnSp macro="">
      <xdr:nvCxnSpPr>
        <xdr:cNvPr id="364" name="直線コネクタ 363"/>
        <xdr:cNvCxnSpPr/>
      </xdr:nvCxnSpPr>
      <xdr:spPr>
        <a:xfrm flipV="1">
          <a:off x="9639300" y="14309217"/>
          <a:ext cx="838200" cy="12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58165</xdr:rowOff>
    </xdr:from>
    <xdr:to>
      <xdr:col>46</xdr:col>
      <xdr:colOff>38100</xdr:colOff>
      <xdr:row>83</xdr:row>
      <xdr:rowOff>159765</xdr:rowOff>
    </xdr:to>
    <xdr:sp macro="" textlink="">
      <xdr:nvSpPr>
        <xdr:cNvPr id="365" name="楕円 364"/>
        <xdr:cNvSpPr/>
      </xdr:nvSpPr>
      <xdr:spPr>
        <a:xfrm>
          <a:off x="8699500" y="14288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91694</xdr:rowOff>
    </xdr:from>
    <xdr:to>
      <xdr:col>50</xdr:col>
      <xdr:colOff>114300</xdr:colOff>
      <xdr:row>83</xdr:row>
      <xdr:rowOff>108965</xdr:rowOff>
    </xdr:to>
    <xdr:cxnSp macro="">
      <xdr:nvCxnSpPr>
        <xdr:cNvPr id="366" name="直線コネクタ 365"/>
        <xdr:cNvCxnSpPr/>
      </xdr:nvCxnSpPr>
      <xdr:spPr>
        <a:xfrm flipV="1">
          <a:off x="8750300" y="14322044"/>
          <a:ext cx="889000" cy="17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68326</xdr:rowOff>
    </xdr:from>
    <xdr:to>
      <xdr:col>41</xdr:col>
      <xdr:colOff>101600</xdr:colOff>
      <xdr:row>83</xdr:row>
      <xdr:rowOff>169926</xdr:rowOff>
    </xdr:to>
    <xdr:sp macro="" textlink="">
      <xdr:nvSpPr>
        <xdr:cNvPr id="367" name="楕円 366"/>
        <xdr:cNvSpPr/>
      </xdr:nvSpPr>
      <xdr:spPr>
        <a:xfrm>
          <a:off x="7810500" y="14298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108965</xdr:rowOff>
    </xdr:from>
    <xdr:to>
      <xdr:col>45</xdr:col>
      <xdr:colOff>177800</xdr:colOff>
      <xdr:row>83</xdr:row>
      <xdr:rowOff>119126</xdr:rowOff>
    </xdr:to>
    <xdr:cxnSp macro="">
      <xdr:nvCxnSpPr>
        <xdr:cNvPr id="368" name="直線コネクタ 367"/>
        <xdr:cNvCxnSpPr/>
      </xdr:nvCxnSpPr>
      <xdr:spPr>
        <a:xfrm flipV="1">
          <a:off x="7861300" y="14339315"/>
          <a:ext cx="889000" cy="10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83438</xdr:rowOff>
    </xdr:from>
    <xdr:to>
      <xdr:col>36</xdr:col>
      <xdr:colOff>165100</xdr:colOff>
      <xdr:row>84</xdr:row>
      <xdr:rowOff>13588</xdr:rowOff>
    </xdr:to>
    <xdr:sp macro="" textlink="">
      <xdr:nvSpPr>
        <xdr:cNvPr id="369" name="楕円 368"/>
        <xdr:cNvSpPr/>
      </xdr:nvSpPr>
      <xdr:spPr>
        <a:xfrm>
          <a:off x="6921500" y="14313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119126</xdr:rowOff>
    </xdr:from>
    <xdr:to>
      <xdr:col>41</xdr:col>
      <xdr:colOff>50800</xdr:colOff>
      <xdr:row>83</xdr:row>
      <xdr:rowOff>134238</xdr:rowOff>
    </xdr:to>
    <xdr:cxnSp macro="">
      <xdr:nvCxnSpPr>
        <xdr:cNvPr id="370" name="直線コネクタ 369"/>
        <xdr:cNvCxnSpPr/>
      </xdr:nvCxnSpPr>
      <xdr:spPr>
        <a:xfrm flipV="1">
          <a:off x="6972300" y="14349476"/>
          <a:ext cx="889000" cy="1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58438</xdr:rowOff>
    </xdr:from>
    <xdr:ext cx="469744" cy="259045"/>
    <xdr:sp macro="" textlink="">
      <xdr:nvSpPr>
        <xdr:cNvPr id="371" name="n_1aveValue【公営住宅】&#10;一人当たり面積"/>
        <xdr:cNvSpPr txBox="1"/>
      </xdr:nvSpPr>
      <xdr:spPr>
        <a:xfrm>
          <a:off x="9391727" y="14631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2812</xdr:rowOff>
    </xdr:from>
    <xdr:ext cx="469744" cy="259045"/>
    <xdr:sp macro="" textlink="">
      <xdr:nvSpPr>
        <xdr:cNvPr id="372" name="n_2aveValue【公営住宅】&#10;一人当たり面積"/>
        <xdr:cNvSpPr txBox="1"/>
      </xdr:nvSpPr>
      <xdr:spPr>
        <a:xfrm>
          <a:off x="8515427" y="14576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157370</xdr:rowOff>
    </xdr:from>
    <xdr:ext cx="469744" cy="259045"/>
    <xdr:sp macro="" textlink="">
      <xdr:nvSpPr>
        <xdr:cNvPr id="373" name="n_3aveValue【公営住宅】&#10;一人当たり面積"/>
        <xdr:cNvSpPr txBox="1"/>
      </xdr:nvSpPr>
      <xdr:spPr>
        <a:xfrm>
          <a:off x="7626427" y="14559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136162</xdr:rowOff>
    </xdr:from>
    <xdr:ext cx="469744" cy="259045"/>
    <xdr:sp macro="" textlink="">
      <xdr:nvSpPr>
        <xdr:cNvPr id="374" name="n_4aveValue【公営住宅】&#10;一人当たり面積"/>
        <xdr:cNvSpPr txBox="1"/>
      </xdr:nvSpPr>
      <xdr:spPr>
        <a:xfrm>
          <a:off x="6737427" y="14537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159021</xdr:rowOff>
    </xdr:from>
    <xdr:ext cx="469744" cy="259045"/>
    <xdr:sp macro="" textlink="">
      <xdr:nvSpPr>
        <xdr:cNvPr id="375" name="n_1mainValue【公営住宅】&#10;一人当たり面積"/>
        <xdr:cNvSpPr txBox="1"/>
      </xdr:nvSpPr>
      <xdr:spPr>
        <a:xfrm>
          <a:off x="9391727" y="14046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4842</xdr:rowOff>
    </xdr:from>
    <xdr:ext cx="469744" cy="259045"/>
    <xdr:sp macro="" textlink="">
      <xdr:nvSpPr>
        <xdr:cNvPr id="376" name="n_2mainValue【公営住宅】&#10;一人当たり面積"/>
        <xdr:cNvSpPr txBox="1"/>
      </xdr:nvSpPr>
      <xdr:spPr>
        <a:xfrm>
          <a:off x="8515427" y="14063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15003</xdr:rowOff>
    </xdr:from>
    <xdr:ext cx="469744" cy="259045"/>
    <xdr:sp macro="" textlink="">
      <xdr:nvSpPr>
        <xdr:cNvPr id="377" name="n_3mainValue【公営住宅】&#10;一人当たり面積"/>
        <xdr:cNvSpPr txBox="1"/>
      </xdr:nvSpPr>
      <xdr:spPr>
        <a:xfrm>
          <a:off x="7626427" y="14073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30115</xdr:rowOff>
    </xdr:from>
    <xdr:ext cx="469744" cy="259045"/>
    <xdr:sp macro="" textlink="">
      <xdr:nvSpPr>
        <xdr:cNvPr id="378" name="n_4mainValue【公営住宅】&#10;一人当たり面積"/>
        <xdr:cNvSpPr txBox="1"/>
      </xdr:nvSpPr>
      <xdr:spPr>
        <a:xfrm>
          <a:off x="6737427" y="14089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190,486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415" name="テキスト ボックス 414"/>
        <xdr:cNvSpPr txBox="1"/>
      </xdr:nvSpPr>
      <xdr:spPr>
        <a:xfrm>
          <a:off x="12107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7"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116840</xdr:rowOff>
    </xdr:from>
    <xdr:to>
      <xdr:col>85</xdr:col>
      <xdr:colOff>126364</xdr:colOff>
      <xdr:row>40</xdr:row>
      <xdr:rowOff>127000</xdr:rowOff>
    </xdr:to>
    <xdr:cxnSp macro="">
      <xdr:nvCxnSpPr>
        <xdr:cNvPr id="418" name="直線コネクタ 417"/>
        <xdr:cNvCxnSpPr/>
      </xdr:nvCxnSpPr>
      <xdr:spPr>
        <a:xfrm flipV="1">
          <a:off x="16318864" y="5774690"/>
          <a:ext cx="0" cy="1210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419" name="【認定こども園・幼稚園・保育所】&#10;有形固定資産減価償却率最小値テキスト"/>
        <xdr:cNvSpPr txBox="1"/>
      </xdr:nvSpPr>
      <xdr:spPr>
        <a:xfrm>
          <a:off x="16357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420" name="直線コネクタ 419"/>
        <xdr:cNvCxnSpPr/>
      </xdr:nvCxnSpPr>
      <xdr:spPr>
        <a:xfrm>
          <a:off x="16230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63517</xdr:rowOff>
    </xdr:from>
    <xdr:ext cx="340478" cy="259045"/>
    <xdr:sp macro="" textlink="">
      <xdr:nvSpPr>
        <xdr:cNvPr id="421" name="【認定こども園・幼稚園・保育所】&#10;有形固定資産減価償却率最大値テキスト"/>
        <xdr:cNvSpPr txBox="1"/>
      </xdr:nvSpPr>
      <xdr:spPr>
        <a:xfrm>
          <a:off x="16357600" y="554991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116840</xdr:rowOff>
    </xdr:from>
    <xdr:to>
      <xdr:col>86</xdr:col>
      <xdr:colOff>25400</xdr:colOff>
      <xdr:row>33</xdr:row>
      <xdr:rowOff>116840</xdr:rowOff>
    </xdr:to>
    <xdr:cxnSp macro="">
      <xdr:nvCxnSpPr>
        <xdr:cNvPr id="422" name="直線コネクタ 421"/>
        <xdr:cNvCxnSpPr/>
      </xdr:nvCxnSpPr>
      <xdr:spPr>
        <a:xfrm>
          <a:off x="16230600" y="5774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52087</xdr:rowOff>
    </xdr:from>
    <xdr:ext cx="405111" cy="259045"/>
    <xdr:sp macro="" textlink="">
      <xdr:nvSpPr>
        <xdr:cNvPr id="423" name="【認定こども園・幼稚園・保育所】&#10;有形固定資産減価償却率平均値テキスト"/>
        <xdr:cNvSpPr txBox="1"/>
      </xdr:nvSpPr>
      <xdr:spPr>
        <a:xfrm>
          <a:off x="16357600" y="63957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73660</xdr:rowOff>
    </xdr:from>
    <xdr:to>
      <xdr:col>85</xdr:col>
      <xdr:colOff>177800</xdr:colOff>
      <xdr:row>38</xdr:row>
      <xdr:rowOff>3810</xdr:rowOff>
    </xdr:to>
    <xdr:sp macro="" textlink="">
      <xdr:nvSpPr>
        <xdr:cNvPr id="424" name="フローチャート: 判断 423"/>
        <xdr:cNvSpPr/>
      </xdr:nvSpPr>
      <xdr:spPr>
        <a:xfrm>
          <a:off x="16268700" y="641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67310</xdr:rowOff>
    </xdr:from>
    <xdr:to>
      <xdr:col>81</xdr:col>
      <xdr:colOff>101600</xdr:colOff>
      <xdr:row>37</xdr:row>
      <xdr:rowOff>168910</xdr:rowOff>
    </xdr:to>
    <xdr:sp macro="" textlink="">
      <xdr:nvSpPr>
        <xdr:cNvPr id="425" name="フローチャート: 判断 424"/>
        <xdr:cNvSpPr/>
      </xdr:nvSpPr>
      <xdr:spPr>
        <a:xfrm>
          <a:off x="15430500" y="641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33020</xdr:rowOff>
    </xdr:from>
    <xdr:to>
      <xdr:col>76</xdr:col>
      <xdr:colOff>165100</xdr:colOff>
      <xdr:row>37</xdr:row>
      <xdr:rowOff>134620</xdr:rowOff>
    </xdr:to>
    <xdr:sp macro="" textlink="">
      <xdr:nvSpPr>
        <xdr:cNvPr id="426" name="フローチャート: 判断 425"/>
        <xdr:cNvSpPr/>
      </xdr:nvSpPr>
      <xdr:spPr>
        <a:xfrm>
          <a:off x="14541500" y="637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46990</xdr:rowOff>
    </xdr:from>
    <xdr:to>
      <xdr:col>72</xdr:col>
      <xdr:colOff>38100</xdr:colOff>
      <xdr:row>37</xdr:row>
      <xdr:rowOff>148590</xdr:rowOff>
    </xdr:to>
    <xdr:sp macro="" textlink="">
      <xdr:nvSpPr>
        <xdr:cNvPr id="427" name="フローチャート: 判断 426"/>
        <xdr:cNvSpPr/>
      </xdr:nvSpPr>
      <xdr:spPr>
        <a:xfrm>
          <a:off x="13652500" y="6390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58420</xdr:rowOff>
    </xdr:from>
    <xdr:to>
      <xdr:col>67</xdr:col>
      <xdr:colOff>101600</xdr:colOff>
      <xdr:row>37</xdr:row>
      <xdr:rowOff>160020</xdr:rowOff>
    </xdr:to>
    <xdr:sp macro="" textlink="">
      <xdr:nvSpPr>
        <xdr:cNvPr id="428" name="フローチャート: 判断 427"/>
        <xdr:cNvSpPr/>
      </xdr:nvSpPr>
      <xdr:spPr>
        <a:xfrm>
          <a:off x="12763500" y="640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9" name="テキスト ボックス 428"/>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0" name="テキスト ボックス 429"/>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1" name="テキスト ボックス 430"/>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2" name="テキスト ボックス 431"/>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3" name="テキスト ボックス 432"/>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91440</xdr:rowOff>
    </xdr:from>
    <xdr:to>
      <xdr:col>85</xdr:col>
      <xdr:colOff>177800</xdr:colOff>
      <xdr:row>34</xdr:row>
      <xdr:rowOff>21590</xdr:rowOff>
    </xdr:to>
    <xdr:sp macro="" textlink="">
      <xdr:nvSpPr>
        <xdr:cNvPr id="434" name="楕円 433"/>
        <xdr:cNvSpPr/>
      </xdr:nvSpPr>
      <xdr:spPr>
        <a:xfrm>
          <a:off x="16268700" y="5749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19067</xdr:rowOff>
    </xdr:from>
    <xdr:ext cx="340478" cy="259045"/>
    <xdr:sp macro="" textlink="">
      <xdr:nvSpPr>
        <xdr:cNvPr id="435" name="【認定こども園・幼稚園・保育所】&#10;有形固定資産減価償却率該当値テキスト"/>
        <xdr:cNvSpPr txBox="1"/>
      </xdr:nvSpPr>
      <xdr:spPr>
        <a:xfrm>
          <a:off x="16357600" y="567691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49530</xdr:rowOff>
    </xdr:from>
    <xdr:to>
      <xdr:col>81</xdr:col>
      <xdr:colOff>101600</xdr:colOff>
      <xdr:row>33</xdr:row>
      <xdr:rowOff>151130</xdr:rowOff>
    </xdr:to>
    <xdr:sp macro="" textlink="">
      <xdr:nvSpPr>
        <xdr:cNvPr id="436" name="楕円 435"/>
        <xdr:cNvSpPr/>
      </xdr:nvSpPr>
      <xdr:spPr>
        <a:xfrm>
          <a:off x="15430500" y="570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33</xdr:row>
      <xdr:rowOff>100330</xdr:rowOff>
    </xdr:from>
    <xdr:to>
      <xdr:col>85</xdr:col>
      <xdr:colOff>127000</xdr:colOff>
      <xdr:row>33</xdr:row>
      <xdr:rowOff>142240</xdr:rowOff>
    </xdr:to>
    <xdr:cxnSp macro="">
      <xdr:nvCxnSpPr>
        <xdr:cNvPr id="437" name="直線コネクタ 436"/>
        <xdr:cNvCxnSpPr/>
      </xdr:nvCxnSpPr>
      <xdr:spPr>
        <a:xfrm>
          <a:off x="15481300" y="575818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33</xdr:row>
      <xdr:rowOff>6350</xdr:rowOff>
    </xdr:from>
    <xdr:to>
      <xdr:col>76</xdr:col>
      <xdr:colOff>165100</xdr:colOff>
      <xdr:row>33</xdr:row>
      <xdr:rowOff>107950</xdr:rowOff>
    </xdr:to>
    <xdr:sp macro="" textlink="">
      <xdr:nvSpPr>
        <xdr:cNvPr id="438" name="楕円 437"/>
        <xdr:cNvSpPr/>
      </xdr:nvSpPr>
      <xdr:spPr>
        <a:xfrm>
          <a:off x="14541500" y="566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57150</xdr:rowOff>
    </xdr:from>
    <xdr:to>
      <xdr:col>81</xdr:col>
      <xdr:colOff>50800</xdr:colOff>
      <xdr:row>33</xdr:row>
      <xdr:rowOff>100330</xdr:rowOff>
    </xdr:to>
    <xdr:cxnSp macro="">
      <xdr:nvCxnSpPr>
        <xdr:cNvPr id="439" name="直線コネクタ 438"/>
        <xdr:cNvCxnSpPr/>
      </xdr:nvCxnSpPr>
      <xdr:spPr>
        <a:xfrm>
          <a:off x="14592300" y="5715000"/>
          <a:ext cx="889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25400</xdr:rowOff>
    </xdr:from>
    <xdr:to>
      <xdr:col>72</xdr:col>
      <xdr:colOff>38100</xdr:colOff>
      <xdr:row>40</xdr:row>
      <xdr:rowOff>127000</xdr:rowOff>
    </xdr:to>
    <xdr:sp macro="" textlink="">
      <xdr:nvSpPr>
        <xdr:cNvPr id="440" name="楕円 439"/>
        <xdr:cNvSpPr/>
      </xdr:nvSpPr>
      <xdr:spPr>
        <a:xfrm>
          <a:off x="13652500" y="688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33</xdr:row>
      <xdr:rowOff>57150</xdr:rowOff>
    </xdr:from>
    <xdr:to>
      <xdr:col>76</xdr:col>
      <xdr:colOff>114300</xdr:colOff>
      <xdr:row>40</xdr:row>
      <xdr:rowOff>76200</xdr:rowOff>
    </xdr:to>
    <xdr:cxnSp macro="">
      <xdr:nvCxnSpPr>
        <xdr:cNvPr id="441" name="直線コネクタ 440"/>
        <xdr:cNvCxnSpPr/>
      </xdr:nvCxnSpPr>
      <xdr:spPr>
        <a:xfrm flipV="1">
          <a:off x="13703300" y="5715000"/>
          <a:ext cx="889000" cy="1219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1270</xdr:rowOff>
    </xdr:from>
    <xdr:to>
      <xdr:col>67</xdr:col>
      <xdr:colOff>101600</xdr:colOff>
      <xdr:row>40</xdr:row>
      <xdr:rowOff>102870</xdr:rowOff>
    </xdr:to>
    <xdr:sp macro="" textlink="">
      <xdr:nvSpPr>
        <xdr:cNvPr id="442" name="楕円 441"/>
        <xdr:cNvSpPr/>
      </xdr:nvSpPr>
      <xdr:spPr>
        <a:xfrm>
          <a:off x="12763500" y="6859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52070</xdr:rowOff>
    </xdr:from>
    <xdr:to>
      <xdr:col>71</xdr:col>
      <xdr:colOff>177800</xdr:colOff>
      <xdr:row>40</xdr:row>
      <xdr:rowOff>76200</xdr:rowOff>
    </xdr:to>
    <xdr:cxnSp macro="">
      <xdr:nvCxnSpPr>
        <xdr:cNvPr id="443" name="直線コネクタ 442"/>
        <xdr:cNvCxnSpPr/>
      </xdr:nvCxnSpPr>
      <xdr:spPr>
        <a:xfrm>
          <a:off x="12814300" y="691007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160037</xdr:rowOff>
    </xdr:from>
    <xdr:ext cx="405111" cy="259045"/>
    <xdr:sp macro="" textlink="">
      <xdr:nvSpPr>
        <xdr:cNvPr id="444" name="n_1aveValue【認定こども園・幼稚園・保育所】&#10;有形固定資産減価償却率"/>
        <xdr:cNvSpPr txBox="1"/>
      </xdr:nvSpPr>
      <xdr:spPr>
        <a:xfrm>
          <a:off x="15266044" y="650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125747</xdr:rowOff>
    </xdr:from>
    <xdr:ext cx="405111" cy="259045"/>
    <xdr:sp macro="" textlink="">
      <xdr:nvSpPr>
        <xdr:cNvPr id="445" name="n_2aveValue【認定こども園・幼稚園・保育所】&#10;有形固定資産減価償却率"/>
        <xdr:cNvSpPr txBox="1"/>
      </xdr:nvSpPr>
      <xdr:spPr>
        <a:xfrm>
          <a:off x="14389744" y="646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165117</xdr:rowOff>
    </xdr:from>
    <xdr:ext cx="405111" cy="259045"/>
    <xdr:sp macro="" textlink="">
      <xdr:nvSpPr>
        <xdr:cNvPr id="446" name="n_3aveValue【認定こども園・幼稚園・保育所】&#10;有形固定資産減価償却率"/>
        <xdr:cNvSpPr txBox="1"/>
      </xdr:nvSpPr>
      <xdr:spPr>
        <a:xfrm>
          <a:off x="13500744" y="6165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5097</xdr:rowOff>
    </xdr:from>
    <xdr:ext cx="405111" cy="259045"/>
    <xdr:sp macro="" textlink="">
      <xdr:nvSpPr>
        <xdr:cNvPr id="447" name="n_4aveValue【認定こども園・幼稚園・保育所】&#10;有形固定資産減価償却率"/>
        <xdr:cNvSpPr txBox="1"/>
      </xdr:nvSpPr>
      <xdr:spPr>
        <a:xfrm>
          <a:off x="12611744" y="6177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58361</xdr:colOff>
      <xdr:row>31</xdr:row>
      <xdr:rowOff>167657</xdr:rowOff>
    </xdr:from>
    <xdr:ext cx="340478" cy="259045"/>
    <xdr:sp macro="" textlink="">
      <xdr:nvSpPr>
        <xdr:cNvPr id="448" name="n_1mainValue【認定こども園・幼稚園・保育所】&#10;有形固定資産減価償却率"/>
        <xdr:cNvSpPr txBox="1"/>
      </xdr:nvSpPr>
      <xdr:spPr>
        <a:xfrm>
          <a:off x="15298361" y="54826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31</xdr:row>
      <xdr:rowOff>124477</xdr:rowOff>
    </xdr:from>
    <xdr:ext cx="340478" cy="259045"/>
    <xdr:sp macro="" textlink="">
      <xdr:nvSpPr>
        <xdr:cNvPr id="449" name="n_2mainValue【認定こども園・幼稚園・保育所】&#10;有形固定資産減価償却率"/>
        <xdr:cNvSpPr txBox="1"/>
      </xdr:nvSpPr>
      <xdr:spPr>
        <a:xfrm>
          <a:off x="14422061" y="5439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118127</xdr:rowOff>
    </xdr:from>
    <xdr:ext cx="405111" cy="259045"/>
    <xdr:sp macro="" textlink="">
      <xdr:nvSpPr>
        <xdr:cNvPr id="450" name="n_3mainValue【認定こども園・幼稚園・保育所】&#10;有形固定資産減価償却率"/>
        <xdr:cNvSpPr txBox="1"/>
      </xdr:nvSpPr>
      <xdr:spPr>
        <a:xfrm>
          <a:off x="13500744" y="697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93997</xdr:rowOff>
    </xdr:from>
    <xdr:ext cx="405111" cy="259045"/>
    <xdr:sp macro="" textlink="">
      <xdr:nvSpPr>
        <xdr:cNvPr id="451" name="n_4mainValue【認定こども園・幼稚園・保育所】&#10;有形固定資産減価償却率"/>
        <xdr:cNvSpPr txBox="1"/>
      </xdr:nvSpPr>
      <xdr:spPr>
        <a:xfrm>
          <a:off x="12611744" y="6951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2" name="正方形/長方形 451"/>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3" name="正方形/長方形 452"/>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4" name="正方形/長方形 453"/>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5" name="正方形/長方形 454"/>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6" name="正方形/長方形 455"/>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7" name="正方形/長方形 456"/>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8" name="正方形/長方形 457"/>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9" name="正方形/長方形 458"/>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0" name="テキスト ボックス 459"/>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1" name="直線コネクタ 460"/>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2" name="直線コネクタ 461"/>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3" name="テキスト ボックス 462"/>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4" name="直線コネクタ 463"/>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5" name="テキスト ボックス 464"/>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66" name="直線コネクタ 465"/>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67" name="テキスト ボックス 466"/>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68" name="直線コネクタ 467"/>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69" name="テキスト ボックス 468"/>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0" name="直線コネクタ 469"/>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1" name="テキスト ボックス 470"/>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2" name="直線コネクタ 471"/>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3" name="テキスト ボックス 472"/>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4" name="直線コネクタ 473"/>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5" name="テキスト ボックス 474"/>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6"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149678</xdr:rowOff>
    </xdr:from>
    <xdr:to>
      <xdr:col>116</xdr:col>
      <xdr:colOff>62864</xdr:colOff>
      <xdr:row>42</xdr:row>
      <xdr:rowOff>2177</xdr:rowOff>
    </xdr:to>
    <xdr:cxnSp macro="">
      <xdr:nvCxnSpPr>
        <xdr:cNvPr id="477" name="直線コネクタ 476"/>
        <xdr:cNvCxnSpPr/>
      </xdr:nvCxnSpPr>
      <xdr:spPr>
        <a:xfrm flipV="1">
          <a:off x="22160864" y="5807528"/>
          <a:ext cx="0" cy="1395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6004</xdr:rowOff>
    </xdr:from>
    <xdr:ext cx="469744" cy="259045"/>
    <xdr:sp macro="" textlink="">
      <xdr:nvSpPr>
        <xdr:cNvPr id="478" name="【認定こども園・幼稚園・保育所】&#10;一人当たり面積最小値テキスト"/>
        <xdr:cNvSpPr txBox="1"/>
      </xdr:nvSpPr>
      <xdr:spPr>
        <a:xfrm>
          <a:off x="22199600" y="7206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2177</xdr:rowOff>
    </xdr:from>
    <xdr:to>
      <xdr:col>116</xdr:col>
      <xdr:colOff>152400</xdr:colOff>
      <xdr:row>42</xdr:row>
      <xdr:rowOff>2177</xdr:rowOff>
    </xdr:to>
    <xdr:cxnSp macro="">
      <xdr:nvCxnSpPr>
        <xdr:cNvPr id="479" name="直線コネクタ 478"/>
        <xdr:cNvCxnSpPr/>
      </xdr:nvCxnSpPr>
      <xdr:spPr>
        <a:xfrm>
          <a:off x="22072600" y="72030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96355</xdr:rowOff>
    </xdr:from>
    <xdr:ext cx="469744" cy="259045"/>
    <xdr:sp macro="" textlink="">
      <xdr:nvSpPr>
        <xdr:cNvPr id="480" name="【認定こども園・幼稚園・保育所】&#10;一人当たり面積最大値テキスト"/>
        <xdr:cNvSpPr txBox="1"/>
      </xdr:nvSpPr>
      <xdr:spPr>
        <a:xfrm>
          <a:off x="22199600" y="5582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149678</xdr:rowOff>
    </xdr:from>
    <xdr:to>
      <xdr:col>116</xdr:col>
      <xdr:colOff>152400</xdr:colOff>
      <xdr:row>33</xdr:row>
      <xdr:rowOff>149678</xdr:rowOff>
    </xdr:to>
    <xdr:cxnSp macro="">
      <xdr:nvCxnSpPr>
        <xdr:cNvPr id="481" name="直線コネクタ 480"/>
        <xdr:cNvCxnSpPr/>
      </xdr:nvCxnSpPr>
      <xdr:spPr>
        <a:xfrm>
          <a:off x="22072600" y="5807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125021</xdr:rowOff>
    </xdr:from>
    <xdr:ext cx="469744" cy="259045"/>
    <xdr:sp macro="" textlink="">
      <xdr:nvSpPr>
        <xdr:cNvPr id="482" name="【認定こども園・幼稚園・保育所】&#10;一人当たり面積平均値テキスト"/>
        <xdr:cNvSpPr txBox="1"/>
      </xdr:nvSpPr>
      <xdr:spPr>
        <a:xfrm>
          <a:off x="22199600" y="66401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102144</xdr:rowOff>
    </xdr:from>
    <xdr:to>
      <xdr:col>116</xdr:col>
      <xdr:colOff>114300</xdr:colOff>
      <xdr:row>40</xdr:row>
      <xdr:rowOff>32294</xdr:rowOff>
    </xdr:to>
    <xdr:sp macro="" textlink="">
      <xdr:nvSpPr>
        <xdr:cNvPr id="483" name="フローチャート: 判断 482"/>
        <xdr:cNvSpPr/>
      </xdr:nvSpPr>
      <xdr:spPr>
        <a:xfrm>
          <a:off x="22110700" y="6788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121738</xdr:rowOff>
    </xdr:from>
    <xdr:to>
      <xdr:col>112</xdr:col>
      <xdr:colOff>38100</xdr:colOff>
      <xdr:row>40</xdr:row>
      <xdr:rowOff>51888</xdr:rowOff>
    </xdr:to>
    <xdr:sp macro="" textlink="">
      <xdr:nvSpPr>
        <xdr:cNvPr id="484" name="フローチャート: 判断 483"/>
        <xdr:cNvSpPr/>
      </xdr:nvSpPr>
      <xdr:spPr>
        <a:xfrm>
          <a:off x="21272500" y="6808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87993</xdr:rowOff>
    </xdr:from>
    <xdr:to>
      <xdr:col>107</xdr:col>
      <xdr:colOff>101600</xdr:colOff>
      <xdr:row>40</xdr:row>
      <xdr:rowOff>18143</xdr:rowOff>
    </xdr:to>
    <xdr:sp macro="" textlink="">
      <xdr:nvSpPr>
        <xdr:cNvPr id="485" name="フローチャート: 判断 484"/>
        <xdr:cNvSpPr/>
      </xdr:nvSpPr>
      <xdr:spPr>
        <a:xfrm>
          <a:off x="20383500" y="677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76019</xdr:rowOff>
    </xdr:from>
    <xdr:to>
      <xdr:col>102</xdr:col>
      <xdr:colOff>165100</xdr:colOff>
      <xdr:row>40</xdr:row>
      <xdr:rowOff>6169</xdr:rowOff>
    </xdr:to>
    <xdr:sp macro="" textlink="">
      <xdr:nvSpPr>
        <xdr:cNvPr id="486" name="フローチャート: 判断 485"/>
        <xdr:cNvSpPr/>
      </xdr:nvSpPr>
      <xdr:spPr>
        <a:xfrm>
          <a:off x="19494500" y="6762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171269</xdr:rowOff>
    </xdr:from>
    <xdr:to>
      <xdr:col>98</xdr:col>
      <xdr:colOff>38100</xdr:colOff>
      <xdr:row>39</xdr:row>
      <xdr:rowOff>101419</xdr:rowOff>
    </xdr:to>
    <xdr:sp macro="" textlink="">
      <xdr:nvSpPr>
        <xdr:cNvPr id="487" name="フローチャート: 判断 486"/>
        <xdr:cNvSpPr/>
      </xdr:nvSpPr>
      <xdr:spPr>
        <a:xfrm>
          <a:off x="18605500" y="6686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8" name="テキスト ボックス 487"/>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9" name="テキスト ボックス 488"/>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0" name="テキスト ボックス 489"/>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1" name="テキスト ボックス 490"/>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2" name="テキスト ボックス 491"/>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115751</xdr:rowOff>
    </xdr:from>
    <xdr:to>
      <xdr:col>116</xdr:col>
      <xdr:colOff>114300</xdr:colOff>
      <xdr:row>41</xdr:row>
      <xdr:rowOff>45901</xdr:rowOff>
    </xdr:to>
    <xdr:sp macro="" textlink="">
      <xdr:nvSpPr>
        <xdr:cNvPr id="493" name="楕円 492"/>
        <xdr:cNvSpPr/>
      </xdr:nvSpPr>
      <xdr:spPr>
        <a:xfrm>
          <a:off x="22110700" y="6973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94178</xdr:rowOff>
    </xdr:from>
    <xdr:ext cx="469744" cy="259045"/>
    <xdr:sp macro="" textlink="">
      <xdr:nvSpPr>
        <xdr:cNvPr id="494" name="【認定こども園・幼稚園・保育所】&#10;一人当たり面積該当値テキスト"/>
        <xdr:cNvSpPr txBox="1"/>
      </xdr:nvSpPr>
      <xdr:spPr>
        <a:xfrm>
          <a:off x="22199600" y="6952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121194</xdr:rowOff>
    </xdr:from>
    <xdr:to>
      <xdr:col>112</xdr:col>
      <xdr:colOff>38100</xdr:colOff>
      <xdr:row>41</xdr:row>
      <xdr:rowOff>51344</xdr:rowOff>
    </xdr:to>
    <xdr:sp macro="" textlink="">
      <xdr:nvSpPr>
        <xdr:cNvPr id="495" name="楕円 494"/>
        <xdr:cNvSpPr/>
      </xdr:nvSpPr>
      <xdr:spPr>
        <a:xfrm>
          <a:off x="21272500" y="6979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166551</xdr:rowOff>
    </xdr:from>
    <xdr:to>
      <xdr:col>116</xdr:col>
      <xdr:colOff>63500</xdr:colOff>
      <xdr:row>41</xdr:row>
      <xdr:rowOff>544</xdr:rowOff>
    </xdr:to>
    <xdr:cxnSp macro="">
      <xdr:nvCxnSpPr>
        <xdr:cNvPr id="496" name="直線コネクタ 495"/>
        <xdr:cNvCxnSpPr/>
      </xdr:nvCxnSpPr>
      <xdr:spPr>
        <a:xfrm flipV="1">
          <a:off x="21323300" y="7024551"/>
          <a:ext cx="8382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129903</xdr:rowOff>
    </xdr:from>
    <xdr:to>
      <xdr:col>107</xdr:col>
      <xdr:colOff>101600</xdr:colOff>
      <xdr:row>41</xdr:row>
      <xdr:rowOff>60053</xdr:rowOff>
    </xdr:to>
    <xdr:sp macro="" textlink="">
      <xdr:nvSpPr>
        <xdr:cNvPr id="497" name="楕円 496"/>
        <xdr:cNvSpPr/>
      </xdr:nvSpPr>
      <xdr:spPr>
        <a:xfrm>
          <a:off x="20383500" y="6987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544</xdr:rowOff>
    </xdr:from>
    <xdr:to>
      <xdr:col>111</xdr:col>
      <xdr:colOff>177800</xdr:colOff>
      <xdr:row>41</xdr:row>
      <xdr:rowOff>9253</xdr:rowOff>
    </xdr:to>
    <xdr:cxnSp macro="">
      <xdr:nvCxnSpPr>
        <xdr:cNvPr id="498" name="直線コネクタ 497"/>
        <xdr:cNvCxnSpPr/>
      </xdr:nvCxnSpPr>
      <xdr:spPr>
        <a:xfrm flipV="1">
          <a:off x="20434300" y="7029994"/>
          <a:ext cx="889000" cy="8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138612</xdr:rowOff>
    </xdr:from>
    <xdr:to>
      <xdr:col>102</xdr:col>
      <xdr:colOff>165100</xdr:colOff>
      <xdr:row>41</xdr:row>
      <xdr:rowOff>68762</xdr:rowOff>
    </xdr:to>
    <xdr:sp macro="" textlink="">
      <xdr:nvSpPr>
        <xdr:cNvPr id="499" name="楕円 498"/>
        <xdr:cNvSpPr/>
      </xdr:nvSpPr>
      <xdr:spPr>
        <a:xfrm>
          <a:off x="19494500" y="6996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9253</xdr:rowOff>
    </xdr:from>
    <xdr:to>
      <xdr:col>107</xdr:col>
      <xdr:colOff>50800</xdr:colOff>
      <xdr:row>41</xdr:row>
      <xdr:rowOff>17962</xdr:rowOff>
    </xdr:to>
    <xdr:cxnSp macro="">
      <xdr:nvCxnSpPr>
        <xdr:cNvPr id="500" name="直線コネクタ 499"/>
        <xdr:cNvCxnSpPr/>
      </xdr:nvCxnSpPr>
      <xdr:spPr>
        <a:xfrm flipV="1">
          <a:off x="19545300" y="7038703"/>
          <a:ext cx="889000" cy="8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145143</xdr:rowOff>
    </xdr:from>
    <xdr:to>
      <xdr:col>98</xdr:col>
      <xdr:colOff>38100</xdr:colOff>
      <xdr:row>41</xdr:row>
      <xdr:rowOff>75293</xdr:rowOff>
    </xdr:to>
    <xdr:sp macro="" textlink="">
      <xdr:nvSpPr>
        <xdr:cNvPr id="501" name="楕円 500"/>
        <xdr:cNvSpPr/>
      </xdr:nvSpPr>
      <xdr:spPr>
        <a:xfrm>
          <a:off x="18605500" y="700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17962</xdr:rowOff>
    </xdr:from>
    <xdr:to>
      <xdr:col>102</xdr:col>
      <xdr:colOff>114300</xdr:colOff>
      <xdr:row>41</xdr:row>
      <xdr:rowOff>24493</xdr:rowOff>
    </xdr:to>
    <xdr:cxnSp macro="">
      <xdr:nvCxnSpPr>
        <xdr:cNvPr id="502" name="直線コネクタ 501"/>
        <xdr:cNvCxnSpPr/>
      </xdr:nvCxnSpPr>
      <xdr:spPr>
        <a:xfrm flipV="1">
          <a:off x="18656300" y="7047412"/>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68415</xdr:rowOff>
    </xdr:from>
    <xdr:ext cx="469744" cy="259045"/>
    <xdr:sp macro="" textlink="">
      <xdr:nvSpPr>
        <xdr:cNvPr id="503" name="n_1aveValue【認定こども園・幼稚園・保育所】&#10;一人当たり面積"/>
        <xdr:cNvSpPr txBox="1"/>
      </xdr:nvSpPr>
      <xdr:spPr>
        <a:xfrm>
          <a:off x="21075727" y="6583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34670</xdr:rowOff>
    </xdr:from>
    <xdr:ext cx="469744" cy="259045"/>
    <xdr:sp macro="" textlink="">
      <xdr:nvSpPr>
        <xdr:cNvPr id="504" name="n_2aveValue【認定こども園・幼稚園・保育所】&#10;一人当たり面積"/>
        <xdr:cNvSpPr txBox="1"/>
      </xdr:nvSpPr>
      <xdr:spPr>
        <a:xfrm>
          <a:off x="20199427" y="6549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22696</xdr:rowOff>
    </xdr:from>
    <xdr:ext cx="469744" cy="259045"/>
    <xdr:sp macro="" textlink="">
      <xdr:nvSpPr>
        <xdr:cNvPr id="505" name="n_3aveValue【認定こども園・幼稚園・保育所】&#10;一人当たり面積"/>
        <xdr:cNvSpPr txBox="1"/>
      </xdr:nvSpPr>
      <xdr:spPr>
        <a:xfrm>
          <a:off x="19310427" y="6537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117946</xdr:rowOff>
    </xdr:from>
    <xdr:ext cx="469744" cy="259045"/>
    <xdr:sp macro="" textlink="">
      <xdr:nvSpPr>
        <xdr:cNvPr id="506" name="n_4aveValue【認定こども園・幼稚園・保育所】&#10;一人当たり面積"/>
        <xdr:cNvSpPr txBox="1"/>
      </xdr:nvSpPr>
      <xdr:spPr>
        <a:xfrm>
          <a:off x="18421427" y="6461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42471</xdr:rowOff>
    </xdr:from>
    <xdr:ext cx="469744" cy="259045"/>
    <xdr:sp macro="" textlink="">
      <xdr:nvSpPr>
        <xdr:cNvPr id="507" name="n_1mainValue【認定こども園・幼稚園・保育所】&#10;一人当たり面積"/>
        <xdr:cNvSpPr txBox="1"/>
      </xdr:nvSpPr>
      <xdr:spPr>
        <a:xfrm>
          <a:off x="21075727" y="7071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51180</xdr:rowOff>
    </xdr:from>
    <xdr:ext cx="469744" cy="259045"/>
    <xdr:sp macro="" textlink="">
      <xdr:nvSpPr>
        <xdr:cNvPr id="508" name="n_2mainValue【認定こども園・幼稚園・保育所】&#10;一人当たり面積"/>
        <xdr:cNvSpPr txBox="1"/>
      </xdr:nvSpPr>
      <xdr:spPr>
        <a:xfrm>
          <a:off x="20199427" y="7080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59889</xdr:rowOff>
    </xdr:from>
    <xdr:ext cx="469744" cy="259045"/>
    <xdr:sp macro="" textlink="">
      <xdr:nvSpPr>
        <xdr:cNvPr id="509" name="n_3mainValue【認定こども園・幼稚園・保育所】&#10;一人当たり面積"/>
        <xdr:cNvSpPr txBox="1"/>
      </xdr:nvSpPr>
      <xdr:spPr>
        <a:xfrm>
          <a:off x="19310427" y="708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66420</xdr:rowOff>
    </xdr:from>
    <xdr:ext cx="469744" cy="259045"/>
    <xdr:sp macro="" textlink="">
      <xdr:nvSpPr>
        <xdr:cNvPr id="510" name="n_4mainValue【認定こども園・幼稚園・保育所】&#10;一人当たり面積"/>
        <xdr:cNvSpPr txBox="1"/>
      </xdr:nvSpPr>
      <xdr:spPr>
        <a:xfrm>
          <a:off x="18421427" y="7095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1" name="正方形/長方形 510"/>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2" name="正方形/長方形 511"/>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3" name="正方形/長方形 512"/>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4" name="正方形/長方形 513"/>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5" name="正方形/長方形 514"/>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6" name="正方形/長方形 515"/>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7" name="正方形/長方形 516"/>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8" name="正方形/長方形 517"/>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9" name="テキスト ボックス 518"/>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0" name="直線コネクタ 519"/>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1" name="テキスト ボックス 520"/>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2" name="直線コネクタ 521"/>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3" name="テキスト ボックス 522"/>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4" name="直線コネクタ 523"/>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5" name="テキスト ボックス 524"/>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6" name="直線コネクタ 525"/>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7" name="テキスト ボックス 526"/>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8" name="直線コネクタ 527"/>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9" name="テキスト ボックス 528"/>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0" name="直線コネクタ 529"/>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1" name="テキスト ボックス 530"/>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2" name="直線コネクタ 531"/>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3" name="テキスト ボックス 532"/>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4"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45720</xdr:rowOff>
    </xdr:from>
    <xdr:to>
      <xdr:col>85</xdr:col>
      <xdr:colOff>126364</xdr:colOff>
      <xdr:row>64</xdr:row>
      <xdr:rowOff>68580</xdr:rowOff>
    </xdr:to>
    <xdr:cxnSp macro="">
      <xdr:nvCxnSpPr>
        <xdr:cNvPr id="535" name="直線コネクタ 534"/>
        <xdr:cNvCxnSpPr/>
      </xdr:nvCxnSpPr>
      <xdr:spPr>
        <a:xfrm flipV="1">
          <a:off x="16318864" y="9646920"/>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72407</xdr:rowOff>
    </xdr:from>
    <xdr:ext cx="405111" cy="259045"/>
    <xdr:sp macro="" textlink="">
      <xdr:nvSpPr>
        <xdr:cNvPr id="536" name="【学校施設】&#10;有形固定資産減価償却率最小値テキスト"/>
        <xdr:cNvSpPr txBox="1"/>
      </xdr:nvSpPr>
      <xdr:spPr>
        <a:xfrm>
          <a:off x="16357600" y="1104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68580</xdr:rowOff>
    </xdr:from>
    <xdr:to>
      <xdr:col>86</xdr:col>
      <xdr:colOff>25400</xdr:colOff>
      <xdr:row>64</xdr:row>
      <xdr:rowOff>68580</xdr:rowOff>
    </xdr:to>
    <xdr:cxnSp macro="">
      <xdr:nvCxnSpPr>
        <xdr:cNvPr id="537" name="直線コネクタ 536"/>
        <xdr:cNvCxnSpPr/>
      </xdr:nvCxnSpPr>
      <xdr:spPr>
        <a:xfrm>
          <a:off x="16230600" y="1104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163847</xdr:rowOff>
    </xdr:from>
    <xdr:ext cx="405111" cy="259045"/>
    <xdr:sp macro="" textlink="">
      <xdr:nvSpPr>
        <xdr:cNvPr id="538" name="【学校施設】&#10;有形固定資産減価償却率最大値テキスト"/>
        <xdr:cNvSpPr txBox="1"/>
      </xdr:nvSpPr>
      <xdr:spPr>
        <a:xfrm>
          <a:off x="16357600" y="9422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45720</xdr:rowOff>
    </xdr:from>
    <xdr:to>
      <xdr:col>86</xdr:col>
      <xdr:colOff>25400</xdr:colOff>
      <xdr:row>56</xdr:row>
      <xdr:rowOff>45720</xdr:rowOff>
    </xdr:to>
    <xdr:cxnSp macro="">
      <xdr:nvCxnSpPr>
        <xdr:cNvPr id="539" name="直線コネクタ 538"/>
        <xdr:cNvCxnSpPr/>
      </xdr:nvCxnSpPr>
      <xdr:spPr>
        <a:xfrm>
          <a:off x="16230600" y="964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55262</xdr:rowOff>
    </xdr:from>
    <xdr:ext cx="405111" cy="259045"/>
    <xdr:sp macro="" textlink="">
      <xdr:nvSpPr>
        <xdr:cNvPr id="540" name="【学校施設】&#10;有形固定資産減価償却率平均値テキスト"/>
        <xdr:cNvSpPr txBox="1"/>
      </xdr:nvSpPr>
      <xdr:spPr>
        <a:xfrm>
          <a:off x="16357600" y="103422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76835</xdr:rowOff>
    </xdr:from>
    <xdr:to>
      <xdr:col>85</xdr:col>
      <xdr:colOff>177800</xdr:colOff>
      <xdr:row>61</xdr:row>
      <xdr:rowOff>6985</xdr:rowOff>
    </xdr:to>
    <xdr:sp macro="" textlink="">
      <xdr:nvSpPr>
        <xdr:cNvPr id="541" name="フローチャート: 判断 540"/>
        <xdr:cNvSpPr/>
      </xdr:nvSpPr>
      <xdr:spPr>
        <a:xfrm>
          <a:off x="16268700" y="1036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50165</xdr:rowOff>
    </xdr:from>
    <xdr:to>
      <xdr:col>81</xdr:col>
      <xdr:colOff>101600</xdr:colOff>
      <xdr:row>60</xdr:row>
      <xdr:rowOff>151765</xdr:rowOff>
    </xdr:to>
    <xdr:sp macro="" textlink="">
      <xdr:nvSpPr>
        <xdr:cNvPr id="542" name="フローチャート: 判断 541"/>
        <xdr:cNvSpPr/>
      </xdr:nvSpPr>
      <xdr:spPr>
        <a:xfrm>
          <a:off x="15430500" y="1033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6350</xdr:rowOff>
    </xdr:from>
    <xdr:to>
      <xdr:col>76</xdr:col>
      <xdr:colOff>165100</xdr:colOff>
      <xdr:row>60</xdr:row>
      <xdr:rowOff>107950</xdr:rowOff>
    </xdr:to>
    <xdr:sp macro="" textlink="">
      <xdr:nvSpPr>
        <xdr:cNvPr id="543" name="フローチャート: 判断 542"/>
        <xdr:cNvSpPr/>
      </xdr:nvSpPr>
      <xdr:spPr>
        <a:xfrm>
          <a:off x="14541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27305</xdr:rowOff>
    </xdr:from>
    <xdr:to>
      <xdr:col>72</xdr:col>
      <xdr:colOff>38100</xdr:colOff>
      <xdr:row>60</xdr:row>
      <xdr:rowOff>128905</xdr:rowOff>
    </xdr:to>
    <xdr:sp macro="" textlink="">
      <xdr:nvSpPr>
        <xdr:cNvPr id="544" name="フローチャート: 判断 543"/>
        <xdr:cNvSpPr/>
      </xdr:nvSpPr>
      <xdr:spPr>
        <a:xfrm>
          <a:off x="13652500" y="1031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162560</xdr:rowOff>
    </xdr:from>
    <xdr:to>
      <xdr:col>67</xdr:col>
      <xdr:colOff>101600</xdr:colOff>
      <xdr:row>60</xdr:row>
      <xdr:rowOff>92710</xdr:rowOff>
    </xdr:to>
    <xdr:sp macro="" textlink="">
      <xdr:nvSpPr>
        <xdr:cNvPr id="545" name="フローチャート: 判断 544"/>
        <xdr:cNvSpPr/>
      </xdr:nvSpPr>
      <xdr:spPr>
        <a:xfrm>
          <a:off x="12763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6" name="テキスト ボックス 545"/>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7" name="テキスト ボックス 546"/>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8" name="テキスト ボックス 547"/>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9" name="テキスト ボックス 548"/>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0" name="テキスト ボックス 549"/>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74930</xdr:rowOff>
    </xdr:from>
    <xdr:to>
      <xdr:col>85</xdr:col>
      <xdr:colOff>177800</xdr:colOff>
      <xdr:row>60</xdr:row>
      <xdr:rowOff>5080</xdr:rowOff>
    </xdr:to>
    <xdr:sp macro="" textlink="">
      <xdr:nvSpPr>
        <xdr:cNvPr id="551" name="楕円 550"/>
        <xdr:cNvSpPr/>
      </xdr:nvSpPr>
      <xdr:spPr>
        <a:xfrm>
          <a:off x="16268700" y="1019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97807</xdr:rowOff>
    </xdr:from>
    <xdr:ext cx="405111" cy="259045"/>
    <xdr:sp macro="" textlink="">
      <xdr:nvSpPr>
        <xdr:cNvPr id="552" name="【学校施設】&#10;有形固定資産減価償却率該当値テキスト"/>
        <xdr:cNvSpPr txBox="1"/>
      </xdr:nvSpPr>
      <xdr:spPr>
        <a:xfrm>
          <a:off x="16357600" y="1004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25400</xdr:rowOff>
    </xdr:from>
    <xdr:to>
      <xdr:col>81</xdr:col>
      <xdr:colOff>101600</xdr:colOff>
      <xdr:row>59</xdr:row>
      <xdr:rowOff>127000</xdr:rowOff>
    </xdr:to>
    <xdr:sp macro="" textlink="">
      <xdr:nvSpPr>
        <xdr:cNvPr id="553" name="楕円 552"/>
        <xdr:cNvSpPr/>
      </xdr:nvSpPr>
      <xdr:spPr>
        <a:xfrm>
          <a:off x="15430500" y="1014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76200</xdr:rowOff>
    </xdr:from>
    <xdr:to>
      <xdr:col>85</xdr:col>
      <xdr:colOff>127000</xdr:colOff>
      <xdr:row>59</xdr:row>
      <xdr:rowOff>125730</xdr:rowOff>
    </xdr:to>
    <xdr:cxnSp macro="">
      <xdr:nvCxnSpPr>
        <xdr:cNvPr id="554" name="直線コネクタ 553"/>
        <xdr:cNvCxnSpPr/>
      </xdr:nvCxnSpPr>
      <xdr:spPr>
        <a:xfrm>
          <a:off x="15481300" y="10191750"/>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50165</xdr:rowOff>
    </xdr:from>
    <xdr:to>
      <xdr:col>76</xdr:col>
      <xdr:colOff>165100</xdr:colOff>
      <xdr:row>59</xdr:row>
      <xdr:rowOff>151765</xdr:rowOff>
    </xdr:to>
    <xdr:sp macro="" textlink="">
      <xdr:nvSpPr>
        <xdr:cNvPr id="555" name="楕円 554"/>
        <xdr:cNvSpPr/>
      </xdr:nvSpPr>
      <xdr:spPr>
        <a:xfrm>
          <a:off x="14541500" y="10165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76200</xdr:rowOff>
    </xdr:from>
    <xdr:to>
      <xdr:col>81</xdr:col>
      <xdr:colOff>50800</xdr:colOff>
      <xdr:row>59</xdr:row>
      <xdr:rowOff>100965</xdr:rowOff>
    </xdr:to>
    <xdr:cxnSp macro="">
      <xdr:nvCxnSpPr>
        <xdr:cNvPr id="556" name="直線コネクタ 555"/>
        <xdr:cNvCxnSpPr/>
      </xdr:nvCxnSpPr>
      <xdr:spPr>
        <a:xfrm flipV="1">
          <a:off x="14592300" y="1019175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8255</xdr:rowOff>
    </xdr:from>
    <xdr:to>
      <xdr:col>72</xdr:col>
      <xdr:colOff>38100</xdr:colOff>
      <xdr:row>59</xdr:row>
      <xdr:rowOff>109855</xdr:rowOff>
    </xdr:to>
    <xdr:sp macro="" textlink="">
      <xdr:nvSpPr>
        <xdr:cNvPr id="557" name="楕円 556"/>
        <xdr:cNvSpPr/>
      </xdr:nvSpPr>
      <xdr:spPr>
        <a:xfrm>
          <a:off x="13652500" y="1012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59055</xdr:rowOff>
    </xdr:from>
    <xdr:to>
      <xdr:col>76</xdr:col>
      <xdr:colOff>114300</xdr:colOff>
      <xdr:row>59</xdr:row>
      <xdr:rowOff>100965</xdr:rowOff>
    </xdr:to>
    <xdr:cxnSp macro="">
      <xdr:nvCxnSpPr>
        <xdr:cNvPr id="558" name="直線コネクタ 557"/>
        <xdr:cNvCxnSpPr/>
      </xdr:nvCxnSpPr>
      <xdr:spPr>
        <a:xfrm>
          <a:off x="13703300" y="1017460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137795</xdr:rowOff>
    </xdr:from>
    <xdr:to>
      <xdr:col>67</xdr:col>
      <xdr:colOff>101600</xdr:colOff>
      <xdr:row>59</xdr:row>
      <xdr:rowOff>67945</xdr:rowOff>
    </xdr:to>
    <xdr:sp macro="" textlink="">
      <xdr:nvSpPr>
        <xdr:cNvPr id="559" name="楕円 558"/>
        <xdr:cNvSpPr/>
      </xdr:nvSpPr>
      <xdr:spPr>
        <a:xfrm>
          <a:off x="12763500" y="1008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17145</xdr:rowOff>
    </xdr:from>
    <xdr:to>
      <xdr:col>71</xdr:col>
      <xdr:colOff>177800</xdr:colOff>
      <xdr:row>59</xdr:row>
      <xdr:rowOff>59055</xdr:rowOff>
    </xdr:to>
    <xdr:cxnSp macro="">
      <xdr:nvCxnSpPr>
        <xdr:cNvPr id="560" name="直線コネクタ 559"/>
        <xdr:cNvCxnSpPr/>
      </xdr:nvCxnSpPr>
      <xdr:spPr>
        <a:xfrm>
          <a:off x="12814300" y="1013269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142892</xdr:rowOff>
    </xdr:from>
    <xdr:ext cx="405111" cy="259045"/>
    <xdr:sp macro="" textlink="">
      <xdr:nvSpPr>
        <xdr:cNvPr id="561" name="n_1aveValue【学校施設】&#10;有形固定資産減価償却率"/>
        <xdr:cNvSpPr txBox="1"/>
      </xdr:nvSpPr>
      <xdr:spPr>
        <a:xfrm>
          <a:off x="15266044" y="1042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99077</xdr:rowOff>
    </xdr:from>
    <xdr:ext cx="405111" cy="259045"/>
    <xdr:sp macro="" textlink="">
      <xdr:nvSpPr>
        <xdr:cNvPr id="562" name="n_2aveValue【学校施設】&#10;有形固定資産減価償却率"/>
        <xdr:cNvSpPr txBox="1"/>
      </xdr:nvSpPr>
      <xdr:spPr>
        <a:xfrm>
          <a:off x="14389744" y="1038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120032</xdr:rowOff>
    </xdr:from>
    <xdr:ext cx="405111" cy="259045"/>
    <xdr:sp macro="" textlink="">
      <xdr:nvSpPr>
        <xdr:cNvPr id="563" name="n_3aveValue【学校施設】&#10;有形固定資産減価償却率"/>
        <xdr:cNvSpPr txBox="1"/>
      </xdr:nvSpPr>
      <xdr:spPr>
        <a:xfrm>
          <a:off x="13500744" y="1040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83837</xdr:rowOff>
    </xdr:from>
    <xdr:ext cx="405111" cy="259045"/>
    <xdr:sp macro="" textlink="">
      <xdr:nvSpPr>
        <xdr:cNvPr id="564" name="n_4aveValue【学校施設】&#10;有形固定資産減価償却率"/>
        <xdr:cNvSpPr txBox="1"/>
      </xdr:nvSpPr>
      <xdr:spPr>
        <a:xfrm>
          <a:off x="12611744"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143527</xdr:rowOff>
    </xdr:from>
    <xdr:ext cx="405111" cy="259045"/>
    <xdr:sp macro="" textlink="">
      <xdr:nvSpPr>
        <xdr:cNvPr id="565" name="n_1mainValue【学校施設】&#10;有形固定資産減価償却率"/>
        <xdr:cNvSpPr txBox="1"/>
      </xdr:nvSpPr>
      <xdr:spPr>
        <a:xfrm>
          <a:off x="15266044" y="991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168292</xdr:rowOff>
    </xdr:from>
    <xdr:ext cx="405111" cy="259045"/>
    <xdr:sp macro="" textlink="">
      <xdr:nvSpPr>
        <xdr:cNvPr id="566" name="n_2mainValue【学校施設】&#10;有形固定資産減価償却率"/>
        <xdr:cNvSpPr txBox="1"/>
      </xdr:nvSpPr>
      <xdr:spPr>
        <a:xfrm>
          <a:off x="14389744" y="9940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126382</xdr:rowOff>
    </xdr:from>
    <xdr:ext cx="405111" cy="259045"/>
    <xdr:sp macro="" textlink="">
      <xdr:nvSpPr>
        <xdr:cNvPr id="567" name="n_3mainValue【学校施設】&#10;有形固定資産減価償却率"/>
        <xdr:cNvSpPr txBox="1"/>
      </xdr:nvSpPr>
      <xdr:spPr>
        <a:xfrm>
          <a:off x="13500744" y="989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84472</xdr:rowOff>
    </xdr:from>
    <xdr:ext cx="405111" cy="259045"/>
    <xdr:sp macro="" textlink="">
      <xdr:nvSpPr>
        <xdr:cNvPr id="568" name="n_4mainValue【学校施設】&#10;有形固定資産減価償却率"/>
        <xdr:cNvSpPr txBox="1"/>
      </xdr:nvSpPr>
      <xdr:spPr>
        <a:xfrm>
          <a:off x="12611744" y="985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9" name="正方形/長方形 568"/>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0" name="正方形/長方形 569"/>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1" name="正方形/長方形 570"/>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2" name="正方形/長方形 571"/>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3" name="正方形/長方形 572"/>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4" name="正方形/長方形 573"/>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5" name="正方形/長方形 574"/>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6" name="正方形/長方形 575"/>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7" name="テキスト ボックス 576"/>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8" name="直線コネクタ 577"/>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79" name="直線コネクタ 578"/>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80" name="テキスト ボックス 579"/>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1" name="直線コネクタ 580"/>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2" name="テキスト ボックス 581"/>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3" name="直線コネクタ 582"/>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4" name="テキスト ボックス 583"/>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5" name="直線コネクタ 584"/>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6" name="テキスト ボックス 585"/>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7" name="直線コネクタ 586"/>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8" name="テキスト ボックス 587"/>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9" name="直線コネクタ 588"/>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70049</xdr:rowOff>
    </xdr:from>
    <xdr:ext cx="531299" cy="259045"/>
    <xdr:sp macro="" textlink="">
      <xdr:nvSpPr>
        <xdr:cNvPr id="590" name="テキスト ボックス 589"/>
        <xdr:cNvSpPr txBox="1"/>
      </xdr:nvSpPr>
      <xdr:spPr>
        <a:xfrm>
          <a:off x="17756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1" name="直線コネクタ 590"/>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2" name="テキスト ボックス 591"/>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3"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139773</xdr:rowOff>
    </xdr:from>
    <xdr:to>
      <xdr:col>116</xdr:col>
      <xdr:colOff>62864</xdr:colOff>
      <xdr:row>64</xdr:row>
      <xdr:rowOff>14859</xdr:rowOff>
    </xdr:to>
    <xdr:cxnSp macro="">
      <xdr:nvCxnSpPr>
        <xdr:cNvPr id="594" name="直線コネクタ 593"/>
        <xdr:cNvCxnSpPr/>
      </xdr:nvCxnSpPr>
      <xdr:spPr>
        <a:xfrm flipV="1">
          <a:off x="22160864" y="9569523"/>
          <a:ext cx="0" cy="14181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18686</xdr:rowOff>
    </xdr:from>
    <xdr:ext cx="469744" cy="259045"/>
    <xdr:sp macro="" textlink="">
      <xdr:nvSpPr>
        <xdr:cNvPr id="595" name="【学校施設】&#10;一人当たり面積最小値テキスト"/>
        <xdr:cNvSpPr txBox="1"/>
      </xdr:nvSpPr>
      <xdr:spPr>
        <a:xfrm>
          <a:off x="22199600" y="10991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14859</xdr:rowOff>
    </xdr:from>
    <xdr:to>
      <xdr:col>116</xdr:col>
      <xdr:colOff>152400</xdr:colOff>
      <xdr:row>64</xdr:row>
      <xdr:rowOff>14859</xdr:rowOff>
    </xdr:to>
    <xdr:cxnSp macro="">
      <xdr:nvCxnSpPr>
        <xdr:cNvPr id="596" name="直線コネクタ 595"/>
        <xdr:cNvCxnSpPr/>
      </xdr:nvCxnSpPr>
      <xdr:spPr>
        <a:xfrm>
          <a:off x="22072600" y="10987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86450</xdr:rowOff>
    </xdr:from>
    <xdr:ext cx="469744" cy="259045"/>
    <xdr:sp macro="" textlink="">
      <xdr:nvSpPr>
        <xdr:cNvPr id="597" name="【学校施設】&#10;一人当たり面積最大値テキスト"/>
        <xdr:cNvSpPr txBox="1"/>
      </xdr:nvSpPr>
      <xdr:spPr>
        <a:xfrm>
          <a:off x="22199600" y="9344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139773</xdr:rowOff>
    </xdr:from>
    <xdr:to>
      <xdr:col>116</xdr:col>
      <xdr:colOff>152400</xdr:colOff>
      <xdr:row>55</xdr:row>
      <xdr:rowOff>139773</xdr:rowOff>
    </xdr:to>
    <xdr:cxnSp macro="">
      <xdr:nvCxnSpPr>
        <xdr:cNvPr id="598" name="直線コネクタ 597"/>
        <xdr:cNvCxnSpPr/>
      </xdr:nvCxnSpPr>
      <xdr:spPr>
        <a:xfrm>
          <a:off x="22072600" y="95695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58945</xdr:rowOff>
    </xdr:from>
    <xdr:ext cx="469744" cy="259045"/>
    <xdr:sp macro="" textlink="">
      <xdr:nvSpPr>
        <xdr:cNvPr id="599" name="【学校施設】&#10;一人当たり面積平均値テキスト"/>
        <xdr:cNvSpPr txBox="1"/>
      </xdr:nvSpPr>
      <xdr:spPr>
        <a:xfrm>
          <a:off x="22199600" y="103459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36068</xdr:rowOff>
    </xdr:from>
    <xdr:to>
      <xdr:col>116</xdr:col>
      <xdr:colOff>114300</xdr:colOff>
      <xdr:row>61</xdr:row>
      <xdr:rowOff>137668</xdr:rowOff>
    </xdr:to>
    <xdr:sp macro="" textlink="">
      <xdr:nvSpPr>
        <xdr:cNvPr id="600" name="フローチャート: 判断 599"/>
        <xdr:cNvSpPr/>
      </xdr:nvSpPr>
      <xdr:spPr>
        <a:xfrm>
          <a:off x="22110700" y="1049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52233</xdr:rowOff>
    </xdr:from>
    <xdr:to>
      <xdr:col>112</xdr:col>
      <xdr:colOff>38100</xdr:colOff>
      <xdr:row>61</xdr:row>
      <xdr:rowOff>153833</xdr:rowOff>
    </xdr:to>
    <xdr:sp macro="" textlink="">
      <xdr:nvSpPr>
        <xdr:cNvPr id="601" name="フローチャート: 判断 600"/>
        <xdr:cNvSpPr/>
      </xdr:nvSpPr>
      <xdr:spPr>
        <a:xfrm>
          <a:off x="21272500" y="1051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11738</xdr:rowOff>
    </xdr:from>
    <xdr:to>
      <xdr:col>107</xdr:col>
      <xdr:colOff>101600</xdr:colOff>
      <xdr:row>61</xdr:row>
      <xdr:rowOff>113338</xdr:rowOff>
    </xdr:to>
    <xdr:sp macro="" textlink="">
      <xdr:nvSpPr>
        <xdr:cNvPr id="602" name="フローチャート: 判断 601"/>
        <xdr:cNvSpPr/>
      </xdr:nvSpPr>
      <xdr:spPr>
        <a:xfrm>
          <a:off x="20383500" y="10470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163268</xdr:rowOff>
    </xdr:from>
    <xdr:to>
      <xdr:col>102</xdr:col>
      <xdr:colOff>165100</xdr:colOff>
      <xdr:row>61</xdr:row>
      <xdr:rowOff>93418</xdr:rowOff>
    </xdr:to>
    <xdr:sp macro="" textlink="">
      <xdr:nvSpPr>
        <xdr:cNvPr id="603" name="フローチャート: 判断 602"/>
        <xdr:cNvSpPr/>
      </xdr:nvSpPr>
      <xdr:spPr>
        <a:xfrm>
          <a:off x="19494500" y="10450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15331</xdr:rowOff>
    </xdr:from>
    <xdr:to>
      <xdr:col>98</xdr:col>
      <xdr:colOff>38100</xdr:colOff>
      <xdr:row>61</xdr:row>
      <xdr:rowOff>116931</xdr:rowOff>
    </xdr:to>
    <xdr:sp macro="" textlink="">
      <xdr:nvSpPr>
        <xdr:cNvPr id="604" name="フローチャート: 判断 603"/>
        <xdr:cNvSpPr/>
      </xdr:nvSpPr>
      <xdr:spPr>
        <a:xfrm>
          <a:off x="18605500" y="10473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5" name="テキスト ボックス 604"/>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6" name="テキスト ボックス 605"/>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7" name="テキスト ボックス 606"/>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8" name="テキスト ボックス 607"/>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9" name="テキスト ボックス 608"/>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128815</xdr:rowOff>
    </xdr:from>
    <xdr:to>
      <xdr:col>116</xdr:col>
      <xdr:colOff>114300</xdr:colOff>
      <xdr:row>62</xdr:row>
      <xdr:rowOff>58965</xdr:rowOff>
    </xdr:to>
    <xdr:sp macro="" textlink="">
      <xdr:nvSpPr>
        <xdr:cNvPr id="610" name="楕円 609"/>
        <xdr:cNvSpPr/>
      </xdr:nvSpPr>
      <xdr:spPr>
        <a:xfrm>
          <a:off x="22110700" y="10587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107242</xdr:rowOff>
    </xdr:from>
    <xdr:ext cx="469744" cy="259045"/>
    <xdr:sp macro="" textlink="">
      <xdr:nvSpPr>
        <xdr:cNvPr id="611" name="【学校施設】&#10;一人当たり面積該当値テキスト"/>
        <xdr:cNvSpPr txBox="1"/>
      </xdr:nvSpPr>
      <xdr:spPr>
        <a:xfrm>
          <a:off x="22199600" y="10565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139754</xdr:rowOff>
    </xdr:from>
    <xdr:to>
      <xdr:col>112</xdr:col>
      <xdr:colOff>38100</xdr:colOff>
      <xdr:row>62</xdr:row>
      <xdr:rowOff>69904</xdr:rowOff>
    </xdr:to>
    <xdr:sp macro="" textlink="">
      <xdr:nvSpPr>
        <xdr:cNvPr id="612" name="楕円 611"/>
        <xdr:cNvSpPr/>
      </xdr:nvSpPr>
      <xdr:spPr>
        <a:xfrm>
          <a:off x="21272500" y="10598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8165</xdr:rowOff>
    </xdr:from>
    <xdr:to>
      <xdr:col>116</xdr:col>
      <xdr:colOff>63500</xdr:colOff>
      <xdr:row>62</xdr:row>
      <xdr:rowOff>19104</xdr:rowOff>
    </xdr:to>
    <xdr:cxnSp macro="">
      <xdr:nvCxnSpPr>
        <xdr:cNvPr id="613" name="直線コネクタ 612"/>
        <xdr:cNvCxnSpPr/>
      </xdr:nvCxnSpPr>
      <xdr:spPr>
        <a:xfrm flipV="1">
          <a:off x="21323300" y="10638065"/>
          <a:ext cx="838200" cy="10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53213</xdr:rowOff>
    </xdr:from>
    <xdr:to>
      <xdr:col>107</xdr:col>
      <xdr:colOff>101600</xdr:colOff>
      <xdr:row>61</xdr:row>
      <xdr:rowOff>154813</xdr:rowOff>
    </xdr:to>
    <xdr:sp macro="" textlink="">
      <xdr:nvSpPr>
        <xdr:cNvPr id="614" name="楕円 613"/>
        <xdr:cNvSpPr/>
      </xdr:nvSpPr>
      <xdr:spPr>
        <a:xfrm>
          <a:off x="20383500" y="10511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104013</xdr:rowOff>
    </xdr:from>
    <xdr:to>
      <xdr:col>111</xdr:col>
      <xdr:colOff>177800</xdr:colOff>
      <xdr:row>62</xdr:row>
      <xdr:rowOff>19104</xdr:rowOff>
    </xdr:to>
    <xdr:cxnSp macro="">
      <xdr:nvCxnSpPr>
        <xdr:cNvPr id="615" name="直線コネクタ 614"/>
        <xdr:cNvCxnSpPr/>
      </xdr:nvCxnSpPr>
      <xdr:spPr>
        <a:xfrm>
          <a:off x="20434300" y="10562463"/>
          <a:ext cx="889000" cy="86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63826</xdr:rowOff>
    </xdr:from>
    <xdr:to>
      <xdr:col>102</xdr:col>
      <xdr:colOff>165100</xdr:colOff>
      <xdr:row>61</xdr:row>
      <xdr:rowOff>165426</xdr:rowOff>
    </xdr:to>
    <xdr:sp macro="" textlink="">
      <xdr:nvSpPr>
        <xdr:cNvPr id="616" name="楕円 615"/>
        <xdr:cNvSpPr/>
      </xdr:nvSpPr>
      <xdr:spPr>
        <a:xfrm>
          <a:off x="19494500" y="10522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104013</xdr:rowOff>
    </xdr:from>
    <xdr:to>
      <xdr:col>107</xdr:col>
      <xdr:colOff>50800</xdr:colOff>
      <xdr:row>61</xdr:row>
      <xdr:rowOff>114626</xdr:rowOff>
    </xdr:to>
    <xdr:cxnSp macro="">
      <xdr:nvCxnSpPr>
        <xdr:cNvPr id="617" name="直線コネクタ 616"/>
        <xdr:cNvCxnSpPr/>
      </xdr:nvCxnSpPr>
      <xdr:spPr>
        <a:xfrm flipV="1">
          <a:off x="19545300" y="10562463"/>
          <a:ext cx="889000" cy="10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79502</xdr:rowOff>
    </xdr:from>
    <xdr:to>
      <xdr:col>98</xdr:col>
      <xdr:colOff>38100</xdr:colOff>
      <xdr:row>62</xdr:row>
      <xdr:rowOff>9652</xdr:rowOff>
    </xdr:to>
    <xdr:sp macro="" textlink="">
      <xdr:nvSpPr>
        <xdr:cNvPr id="618" name="楕円 617"/>
        <xdr:cNvSpPr/>
      </xdr:nvSpPr>
      <xdr:spPr>
        <a:xfrm>
          <a:off x="18605500" y="10537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114626</xdr:rowOff>
    </xdr:from>
    <xdr:to>
      <xdr:col>102</xdr:col>
      <xdr:colOff>114300</xdr:colOff>
      <xdr:row>61</xdr:row>
      <xdr:rowOff>130302</xdr:rowOff>
    </xdr:to>
    <xdr:cxnSp macro="">
      <xdr:nvCxnSpPr>
        <xdr:cNvPr id="619" name="直線コネクタ 618"/>
        <xdr:cNvCxnSpPr/>
      </xdr:nvCxnSpPr>
      <xdr:spPr>
        <a:xfrm flipV="1">
          <a:off x="18656300" y="10573076"/>
          <a:ext cx="889000" cy="15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170360</xdr:rowOff>
    </xdr:from>
    <xdr:ext cx="469744" cy="259045"/>
    <xdr:sp macro="" textlink="">
      <xdr:nvSpPr>
        <xdr:cNvPr id="620" name="n_1aveValue【学校施設】&#10;一人当たり面積"/>
        <xdr:cNvSpPr txBox="1"/>
      </xdr:nvSpPr>
      <xdr:spPr>
        <a:xfrm>
          <a:off x="21075727" y="10285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129865</xdr:rowOff>
    </xdr:from>
    <xdr:ext cx="469744" cy="259045"/>
    <xdr:sp macro="" textlink="">
      <xdr:nvSpPr>
        <xdr:cNvPr id="621" name="n_2aveValue【学校施設】&#10;一人当たり面積"/>
        <xdr:cNvSpPr txBox="1"/>
      </xdr:nvSpPr>
      <xdr:spPr>
        <a:xfrm>
          <a:off x="20199427" y="10245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109945</xdr:rowOff>
    </xdr:from>
    <xdr:ext cx="469744" cy="259045"/>
    <xdr:sp macro="" textlink="">
      <xdr:nvSpPr>
        <xdr:cNvPr id="622" name="n_3aveValue【学校施設】&#10;一人当たり面積"/>
        <xdr:cNvSpPr txBox="1"/>
      </xdr:nvSpPr>
      <xdr:spPr>
        <a:xfrm>
          <a:off x="19310427" y="10225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133458</xdr:rowOff>
    </xdr:from>
    <xdr:ext cx="469744" cy="259045"/>
    <xdr:sp macro="" textlink="">
      <xdr:nvSpPr>
        <xdr:cNvPr id="623" name="n_4aveValue【学校施設】&#10;一人当たり面積"/>
        <xdr:cNvSpPr txBox="1"/>
      </xdr:nvSpPr>
      <xdr:spPr>
        <a:xfrm>
          <a:off x="18421427" y="10249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61031</xdr:rowOff>
    </xdr:from>
    <xdr:ext cx="469744" cy="259045"/>
    <xdr:sp macro="" textlink="">
      <xdr:nvSpPr>
        <xdr:cNvPr id="624" name="n_1mainValue【学校施設】&#10;一人当たり面積"/>
        <xdr:cNvSpPr txBox="1"/>
      </xdr:nvSpPr>
      <xdr:spPr>
        <a:xfrm>
          <a:off x="21075727" y="10690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145940</xdr:rowOff>
    </xdr:from>
    <xdr:ext cx="469744" cy="259045"/>
    <xdr:sp macro="" textlink="">
      <xdr:nvSpPr>
        <xdr:cNvPr id="625" name="n_2mainValue【学校施設】&#10;一人当たり面積"/>
        <xdr:cNvSpPr txBox="1"/>
      </xdr:nvSpPr>
      <xdr:spPr>
        <a:xfrm>
          <a:off x="20199427" y="10604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156553</xdr:rowOff>
    </xdr:from>
    <xdr:ext cx="469744" cy="259045"/>
    <xdr:sp macro="" textlink="">
      <xdr:nvSpPr>
        <xdr:cNvPr id="626" name="n_3mainValue【学校施設】&#10;一人当たり面積"/>
        <xdr:cNvSpPr txBox="1"/>
      </xdr:nvSpPr>
      <xdr:spPr>
        <a:xfrm>
          <a:off x="19310427" y="10615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779</xdr:rowOff>
    </xdr:from>
    <xdr:ext cx="469744" cy="259045"/>
    <xdr:sp macro="" textlink="">
      <xdr:nvSpPr>
        <xdr:cNvPr id="627" name="n_4mainValue【学校施設】&#10;一人当たり面積"/>
        <xdr:cNvSpPr txBox="1"/>
      </xdr:nvSpPr>
      <xdr:spPr>
        <a:xfrm>
          <a:off x="18421427" y="10630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8" name="正方形/長方形 627"/>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9" name="正方形/長方形 628"/>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0" name="正方形/長方形 629"/>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1" name="正方形/長方形 630"/>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2" name="正方形/長方形 631"/>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3" name="正方形/長方形 632"/>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4" name="正方形/長方形 633"/>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5" name="正方形/長方形 634"/>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6" name="テキスト ボックス 635"/>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7" name="直線コネクタ 636"/>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8" name="テキスト ボックス 637"/>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9" name="直線コネクタ 638"/>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40" name="テキスト ボックス 639"/>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41" name="直線コネクタ 640"/>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2" name="テキスト ボックス 641"/>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3" name="直線コネクタ 642"/>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4" name="テキスト ボックス 643"/>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5" name="直線コネクタ 644"/>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6" name="テキスト ボックス 645"/>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7" name="直線コネクタ 646"/>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8" name="テキスト ボックス 647"/>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9" name="直線コネクタ 648"/>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50" name="テキスト ボックス 649"/>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1" name="直線コネクタ 650"/>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2"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85452</xdr:rowOff>
    </xdr:from>
    <xdr:to>
      <xdr:col>85</xdr:col>
      <xdr:colOff>126364</xdr:colOff>
      <xdr:row>86</xdr:row>
      <xdr:rowOff>168729</xdr:rowOff>
    </xdr:to>
    <xdr:cxnSp macro="">
      <xdr:nvCxnSpPr>
        <xdr:cNvPr id="653" name="直線コネクタ 652"/>
        <xdr:cNvCxnSpPr/>
      </xdr:nvCxnSpPr>
      <xdr:spPr>
        <a:xfrm flipV="1">
          <a:off x="16318864" y="13458552"/>
          <a:ext cx="0" cy="14548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4" name="【児童館】&#10;有形固定資産減価償却率最小値テキスト"/>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5" name="直線コネクタ 654"/>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32129</xdr:rowOff>
    </xdr:from>
    <xdr:ext cx="405111" cy="259045"/>
    <xdr:sp macro="" textlink="">
      <xdr:nvSpPr>
        <xdr:cNvPr id="656" name="【児童館】&#10;有形固定資産減価償却率最大値テキスト"/>
        <xdr:cNvSpPr txBox="1"/>
      </xdr:nvSpPr>
      <xdr:spPr>
        <a:xfrm>
          <a:off x="16357600" y="13233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85452</xdr:rowOff>
    </xdr:from>
    <xdr:to>
      <xdr:col>86</xdr:col>
      <xdr:colOff>25400</xdr:colOff>
      <xdr:row>78</xdr:row>
      <xdr:rowOff>85452</xdr:rowOff>
    </xdr:to>
    <xdr:cxnSp macro="">
      <xdr:nvCxnSpPr>
        <xdr:cNvPr id="657" name="直線コネクタ 656"/>
        <xdr:cNvCxnSpPr/>
      </xdr:nvCxnSpPr>
      <xdr:spPr>
        <a:xfrm>
          <a:off x="16230600" y="1345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137540</xdr:rowOff>
    </xdr:from>
    <xdr:ext cx="405111" cy="259045"/>
    <xdr:sp macro="" textlink="">
      <xdr:nvSpPr>
        <xdr:cNvPr id="658" name="【児童館】&#10;有形固定資産減価償却率平均値テキスト"/>
        <xdr:cNvSpPr txBox="1"/>
      </xdr:nvSpPr>
      <xdr:spPr>
        <a:xfrm>
          <a:off x="16357600" y="138535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114663</xdr:rowOff>
    </xdr:from>
    <xdr:to>
      <xdr:col>85</xdr:col>
      <xdr:colOff>177800</xdr:colOff>
      <xdr:row>82</xdr:row>
      <xdr:rowOff>44813</xdr:rowOff>
    </xdr:to>
    <xdr:sp macro="" textlink="">
      <xdr:nvSpPr>
        <xdr:cNvPr id="659" name="フローチャート: 判断 658"/>
        <xdr:cNvSpPr/>
      </xdr:nvSpPr>
      <xdr:spPr>
        <a:xfrm>
          <a:off x="16268700" y="1400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36286</xdr:rowOff>
    </xdr:from>
    <xdr:to>
      <xdr:col>81</xdr:col>
      <xdr:colOff>101600</xdr:colOff>
      <xdr:row>81</xdr:row>
      <xdr:rowOff>137886</xdr:rowOff>
    </xdr:to>
    <xdr:sp macro="" textlink="">
      <xdr:nvSpPr>
        <xdr:cNvPr id="660" name="フローチャート: 判断 659"/>
        <xdr:cNvSpPr/>
      </xdr:nvSpPr>
      <xdr:spPr>
        <a:xfrm>
          <a:off x="15430500" y="1392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111398</xdr:rowOff>
    </xdr:from>
    <xdr:to>
      <xdr:col>76</xdr:col>
      <xdr:colOff>165100</xdr:colOff>
      <xdr:row>82</xdr:row>
      <xdr:rowOff>41548</xdr:rowOff>
    </xdr:to>
    <xdr:sp macro="" textlink="">
      <xdr:nvSpPr>
        <xdr:cNvPr id="661" name="フローチャート: 判断 660"/>
        <xdr:cNvSpPr/>
      </xdr:nvSpPr>
      <xdr:spPr>
        <a:xfrm>
          <a:off x="14541500" y="13998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23223</xdr:rowOff>
    </xdr:from>
    <xdr:to>
      <xdr:col>72</xdr:col>
      <xdr:colOff>38100</xdr:colOff>
      <xdr:row>81</xdr:row>
      <xdr:rowOff>124823</xdr:rowOff>
    </xdr:to>
    <xdr:sp macro="" textlink="">
      <xdr:nvSpPr>
        <xdr:cNvPr id="662" name="フローチャート: 判断 661"/>
        <xdr:cNvSpPr/>
      </xdr:nvSpPr>
      <xdr:spPr>
        <a:xfrm>
          <a:off x="13652500" y="13910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160382</xdr:rowOff>
    </xdr:from>
    <xdr:to>
      <xdr:col>67</xdr:col>
      <xdr:colOff>101600</xdr:colOff>
      <xdr:row>83</xdr:row>
      <xdr:rowOff>90532</xdr:rowOff>
    </xdr:to>
    <xdr:sp macro="" textlink="">
      <xdr:nvSpPr>
        <xdr:cNvPr id="663" name="フローチャート: 判断 662"/>
        <xdr:cNvSpPr/>
      </xdr:nvSpPr>
      <xdr:spPr>
        <a:xfrm>
          <a:off x="12763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4" name="テキスト ボックス 663"/>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5" name="テキスト ボックス 664"/>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6" name="テキスト ボックス 665"/>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7" name="テキスト ボックス 666"/>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8" name="テキスト ボックス 667"/>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6894</xdr:rowOff>
    </xdr:from>
    <xdr:to>
      <xdr:col>85</xdr:col>
      <xdr:colOff>177800</xdr:colOff>
      <xdr:row>86</xdr:row>
      <xdr:rowOff>108494</xdr:rowOff>
    </xdr:to>
    <xdr:sp macro="" textlink="">
      <xdr:nvSpPr>
        <xdr:cNvPr id="669" name="楕円 668"/>
        <xdr:cNvSpPr/>
      </xdr:nvSpPr>
      <xdr:spPr>
        <a:xfrm>
          <a:off x="16268700" y="1475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93271</xdr:rowOff>
    </xdr:from>
    <xdr:ext cx="405111" cy="259045"/>
    <xdr:sp macro="" textlink="">
      <xdr:nvSpPr>
        <xdr:cNvPr id="670" name="【児童館】&#10;有形固定資産減価償却率該当値テキスト"/>
        <xdr:cNvSpPr txBox="1"/>
      </xdr:nvSpPr>
      <xdr:spPr>
        <a:xfrm>
          <a:off x="16357600" y="14666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117929</xdr:rowOff>
    </xdr:from>
    <xdr:to>
      <xdr:col>81</xdr:col>
      <xdr:colOff>101600</xdr:colOff>
      <xdr:row>87</xdr:row>
      <xdr:rowOff>48079</xdr:rowOff>
    </xdr:to>
    <xdr:sp macro="" textlink="">
      <xdr:nvSpPr>
        <xdr:cNvPr id="671" name="楕円 670"/>
        <xdr:cNvSpPr/>
      </xdr:nvSpPr>
      <xdr:spPr>
        <a:xfrm>
          <a:off x="15430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57694</xdr:rowOff>
    </xdr:from>
    <xdr:to>
      <xdr:col>85</xdr:col>
      <xdr:colOff>127000</xdr:colOff>
      <xdr:row>86</xdr:row>
      <xdr:rowOff>168729</xdr:rowOff>
    </xdr:to>
    <xdr:cxnSp macro="">
      <xdr:nvCxnSpPr>
        <xdr:cNvPr id="672" name="直線コネクタ 671"/>
        <xdr:cNvCxnSpPr/>
      </xdr:nvCxnSpPr>
      <xdr:spPr>
        <a:xfrm flipV="1">
          <a:off x="15481300" y="14802394"/>
          <a:ext cx="838200" cy="111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117929</xdr:rowOff>
    </xdr:from>
    <xdr:to>
      <xdr:col>76</xdr:col>
      <xdr:colOff>165100</xdr:colOff>
      <xdr:row>87</xdr:row>
      <xdr:rowOff>48079</xdr:rowOff>
    </xdr:to>
    <xdr:sp macro="" textlink="">
      <xdr:nvSpPr>
        <xdr:cNvPr id="673" name="楕円 672"/>
        <xdr:cNvSpPr/>
      </xdr:nvSpPr>
      <xdr:spPr>
        <a:xfrm>
          <a:off x="14541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168729</xdr:rowOff>
    </xdr:from>
    <xdr:to>
      <xdr:col>81</xdr:col>
      <xdr:colOff>50800</xdr:colOff>
      <xdr:row>86</xdr:row>
      <xdr:rowOff>168729</xdr:rowOff>
    </xdr:to>
    <xdr:cxnSp macro="">
      <xdr:nvCxnSpPr>
        <xdr:cNvPr id="674" name="直線コネクタ 673"/>
        <xdr:cNvCxnSpPr/>
      </xdr:nvCxnSpPr>
      <xdr:spPr>
        <a:xfrm>
          <a:off x="14592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117929</xdr:rowOff>
    </xdr:from>
    <xdr:to>
      <xdr:col>72</xdr:col>
      <xdr:colOff>38100</xdr:colOff>
      <xdr:row>87</xdr:row>
      <xdr:rowOff>48079</xdr:rowOff>
    </xdr:to>
    <xdr:sp macro="" textlink="">
      <xdr:nvSpPr>
        <xdr:cNvPr id="675" name="楕円 674"/>
        <xdr:cNvSpPr/>
      </xdr:nvSpPr>
      <xdr:spPr>
        <a:xfrm>
          <a:off x="13652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168729</xdr:rowOff>
    </xdr:from>
    <xdr:to>
      <xdr:col>76</xdr:col>
      <xdr:colOff>114300</xdr:colOff>
      <xdr:row>86</xdr:row>
      <xdr:rowOff>168729</xdr:rowOff>
    </xdr:to>
    <xdr:cxnSp macro="">
      <xdr:nvCxnSpPr>
        <xdr:cNvPr id="676" name="直線コネクタ 675"/>
        <xdr:cNvCxnSpPr/>
      </xdr:nvCxnSpPr>
      <xdr:spPr>
        <a:xfrm>
          <a:off x="13703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117929</xdr:rowOff>
    </xdr:from>
    <xdr:to>
      <xdr:col>67</xdr:col>
      <xdr:colOff>101600</xdr:colOff>
      <xdr:row>87</xdr:row>
      <xdr:rowOff>48079</xdr:rowOff>
    </xdr:to>
    <xdr:sp macro="" textlink="">
      <xdr:nvSpPr>
        <xdr:cNvPr id="677" name="楕円 676"/>
        <xdr:cNvSpPr/>
      </xdr:nvSpPr>
      <xdr:spPr>
        <a:xfrm>
          <a:off x="12763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168729</xdr:rowOff>
    </xdr:from>
    <xdr:to>
      <xdr:col>71</xdr:col>
      <xdr:colOff>177800</xdr:colOff>
      <xdr:row>86</xdr:row>
      <xdr:rowOff>168729</xdr:rowOff>
    </xdr:to>
    <xdr:cxnSp macro="">
      <xdr:nvCxnSpPr>
        <xdr:cNvPr id="678" name="直線コネクタ 677"/>
        <xdr:cNvCxnSpPr/>
      </xdr:nvCxnSpPr>
      <xdr:spPr>
        <a:xfrm>
          <a:off x="12814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79</xdr:row>
      <xdr:rowOff>154413</xdr:rowOff>
    </xdr:from>
    <xdr:ext cx="405111" cy="259045"/>
    <xdr:sp macro="" textlink="">
      <xdr:nvSpPr>
        <xdr:cNvPr id="679" name="n_1aveValue【児童館】&#10;有形固定資産減価償却率"/>
        <xdr:cNvSpPr txBox="1"/>
      </xdr:nvSpPr>
      <xdr:spPr>
        <a:xfrm>
          <a:off x="15266044" y="13698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58075</xdr:rowOff>
    </xdr:from>
    <xdr:ext cx="405111" cy="259045"/>
    <xdr:sp macro="" textlink="">
      <xdr:nvSpPr>
        <xdr:cNvPr id="680" name="n_2aveValue【児童館】&#10;有形固定資産減価償却率"/>
        <xdr:cNvSpPr txBox="1"/>
      </xdr:nvSpPr>
      <xdr:spPr>
        <a:xfrm>
          <a:off x="14389744" y="13774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141350</xdr:rowOff>
    </xdr:from>
    <xdr:ext cx="405111" cy="259045"/>
    <xdr:sp macro="" textlink="">
      <xdr:nvSpPr>
        <xdr:cNvPr id="681" name="n_3aveValue【児童館】&#10;有形固定資産減価償却率"/>
        <xdr:cNvSpPr txBox="1"/>
      </xdr:nvSpPr>
      <xdr:spPr>
        <a:xfrm>
          <a:off x="13500744" y="13685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107059</xdr:rowOff>
    </xdr:from>
    <xdr:ext cx="405111" cy="259045"/>
    <xdr:sp macro="" textlink="">
      <xdr:nvSpPr>
        <xdr:cNvPr id="682" name="n_4aveValue【児童館】&#10;有形固定資産減価償却率"/>
        <xdr:cNvSpPr txBox="1"/>
      </xdr:nvSpPr>
      <xdr:spPr>
        <a:xfrm>
          <a:off x="12611744" y="13994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87</xdr:row>
      <xdr:rowOff>39206</xdr:rowOff>
    </xdr:from>
    <xdr:ext cx="469744" cy="259045"/>
    <xdr:sp macro="" textlink="">
      <xdr:nvSpPr>
        <xdr:cNvPr id="683" name="n_1mainValue【児童館】&#10;有形固定資産減価償却率"/>
        <xdr:cNvSpPr txBox="1"/>
      </xdr:nvSpPr>
      <xdr:spPr>
        <a:xfrm>
          <a:off x="152337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87</xdr:row>
      <xdr:rowOff>39206</xdr:rowOff>
    </xdr:from>
    <xdr:ext cx="469744" cy="259045"/>
    <xdr:sp macro="" textlink="">
      <xdr:nvSpPr>
        <xdr:cNvPr id="684" name="n_2mainValue【児童館】&#10;有形固定資産減価償却率"/>
        <xdr:cNvSpPr txBox="1"/>
      </xdr:nvSpPr>
      <xdr:spPr>
        <a:xfrm>
          <a:off x="14357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87</xdr:row>
      <xdr:rowOff>39206</xdr:rowOff>
    </xdr:from>
    <xdr:ext cx="469744" cy="259045"/>
    <xdr:sp macro="" textlink="">
      <xdr:nvSpPr>
        <xdr:cNvPr id="685" name="n_3mainValue【児童館】&#10;有形固定資産減価償却率"/>
        <xdr:cNvSpPr txBox="1"/>
      </xdr:nvSpPr>
      <xdr:spPr>
        <a:xfrm>
          <a:off x="13468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87</xdr:row>
      <xdr:rowOff>39206</xdr:rowOff>
    </xdr:from>
    <xdr:ext cx="469744" cy="259045"/>
    <xdr:sp macro="" textlink="">
      <xdr:nvSpPr>
        <xdr:cNvPr id="686" name="n_4mainValue【児童館】&#10;有形固定資産減価償却率"/>
        <xdr:cNvSpPr txBox="1"/>
      </xdr:nvSpPr>
      <xdr:spPr>
        <a:xfrm>
          <a:off x="12579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7" name="正方形/長方形 686"/>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8" name="正方形/長方形 687"/>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9" name="正方形/長方形 688"/>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90" name="正方形/長方形 689"/>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1" name="正方形/長方形 690"/>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2" name="正方形/長方形 691"/>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3" name="正方形/長方形 692"/>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4" name="正方形/長方形 693"/>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5" name="テキスト ボックス 694"/>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6" name="直線コネクタ 695"/>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7" name="直線コネクタ 696"/>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8" name="テキスト ボックス 697"/>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9" name="直線コネクタ 698"/>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00" name="テキスト ボックス 699"/>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01" name="直線コネクタ 700"/>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02" name="テキスト ボックス 701"/>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03" name="直線コネクタ 702"/>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4" name="テキスト ボックス 703"/>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5" name="直線コネクタ 704"/>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6" name="テキスト ボックス 705"/>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7" name="直線コネクタ 706"/>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8" name="テキスト ボックス 707"/>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9"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72389</xdr:rowOff>
    </xdr:from>
    <xdr:to>
      <xdr:col>116</xdr:col>
      <xdr:colOff>62864</xdr:colOff>
      <xdr:row>86</xdr:row>
      <xdr:rowOff>20955</xdr:rowOff>
    </xdr:to>
    <xdr:cxnSp macro="">
      <xdr:nvCxnSpPr>
        <xdr:cNvPr id="710" name="直線コネクタ 709"/>
        <xdr:cNvCxnSpPr/>
      </xdr:nvCxnSpPr>
      <xdr:spPr>
        <a:xfrm flipV="1">
          <a:off x="22160864" y="13274039"/>
          <a:ext cx="0" cy="1491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24782</xdr:rowOff>
    </xdr:from>
    <xdr:ext cx="469744" cy="259045"/>
    <xdr:sp macro="" textlink="">
      <xdr:nvSpPr>
        <xdr:cNvPr id="711" name="【児童館】&#10;一人当たり面積最小値テキスト"/>
        <xdr:cNvSpPr txBox="1"/>
      </xdr:nvSpPr>
      <xdr:spPr>
        <a:xfrm>
          <a:off x="22199600" y="14769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20955</xdr:rowOff>
    </xdr:from>
    <xdr:to>
      <xdr:col>116</xdr:col>
      <xdr:colOff>152400</xdr:colOff>
      <xdr:row>86</xdr:row>
      <xdr:rowOff>20955</xdr:rowOff>
    </xdr:to>
    <xdr:cxnSp macro="">
      <xdr:nvCxnSpPr>
        <xdr:cNvPr id="712" name="直線コネクタ 711"/>
        <xdr:cNvCxnSpPr/>
      </xdr:nvCxnSpPr>
      <xdr:spPr>
        <a:xfrm>
          <a:off x="22072600" y="14765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19066</xdr:rowOff>
    </xdr:from>
    <xdr:ext cx="469744" cy="259045"/>
    <xdr:sp macro="" textlink="">
      <xdr:nvSpPr>
        <xdr:cNvPr id="713" name="【児童館】&#10;一人当たり面積最大値テキスト"/>
        <xdr:cNvSpPr txBox="1"/>
      </xdr:nvSpPr>
      <xdr:spPr>
        <a:xfrm>
          <a:off x="22199600" y="1304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72389</xdr:rowOff>
    </xdr:from>
    <xdr:to>
      <xdr:col>116</xdr:col>
      <xdr:colOff>152400</xdr:colOff>
      <xdr:row>77</xdr:row>
      <xdr:rowOff>72389</xdr:rowOff>
    </xdr:to>
    <xdr:cxnSp macro="">
      <xdr:nvCxnSpPr>
        <xdr:cNvPr id="714" name="直線コネクタ 713"/>
        <xdr:cNvCxnSpPr/>
      </xdr:nvCxnSpPr>
      <xdr:spPr>
        <a:xfrm>
          <a:off x="22072600" y="1327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170197</xdr:rowOff>
    </xdr:from>
    <xdr:ext cx="469744" cy="259045"/>
    <xdr:sp macro="" textlink="">
      <xdr:nvSpPr>
        <xdr:cNvPr id="715" name="【児童館】&#10;一人当たり面積平均値テキスト"/>
        <xdr:cNvSpPr txBox="1"/>
      </xdr:nvSpPr>
      <xdr:spPr>
        <a:xfrm>
          <a:off x="22199600" y="144005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147320</xdr:rowOff>
    </xdr:from>
    <xdr:to>
      <xdr:col>116</xdr:col>
      <xdr:colOff>114300</xdr:colOff>
      <xdr:row>85</xdr:row>
      <xdr:rowOff>77470</xdr:rowOff>
    </xdr:to>
    <xdr:sp macro="" textlink="">
      <xdr:nvSpPr>
        <xdr:cNvPr id="716" name="フローチャート: 判断 715"/>
        <xdr:cNvSpPr/>
      </xdr:nvSpPr>
      <xdr:spPr>
        <a:xfrm>
          <a:off x="22110700" y="14549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160655</xdr:rowOff>
    </xdr:from>
    <xdr:to>
      <xdr:col>112</xdr:col>
      <xdr:colOff>38100</xdr:colOff>
      <xdr:row>85</xdr:row>
      <xdr:rowOff>90805</xdr:rowOff>
    </xdr:to>
    <xdr:sp macro="" textlink="">
      <xdr:nvSpPr>
        <xdr:cNvPr id="717" name="フローチャート: 判断 716"/>
        <xdr:cNvSpPr/>
      </xdr:nvSpPr>
      <xdr:spPr>
        <a:xfrm>
          <a:off x="21272500" y="1456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84455</xdr:rowOff>
    </xdr:from>
    <xdr:to>
      <xdr:col>107</xdr:col>
      <xdr:colOff>101600</xdr:colOff>
      <xdr:row>85</xdr:row>
      <xdr:rowOff>14605</xdr:rowOff>
    </xdr:to>
    <xdr:sp macro="" textlink="">
      <xdr:nvSpPr>
        <xdr:cNvPr id="718" name="フローチャート: 判断 717"/>
        <xdr:cNvSpPr/>
      </xdr:nvSpPr>
      <xdr:spPr>
        <a:xfrm>
          <a:off x="20383500" y="1448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57786</xdr:rowOff>
    </xdr:from>
    <xdr:to>
      <xdr:col>102</xdr:col>
      <xdr:colOff>165100</xdr:colOff>
      <xdr:row>84</xdr:row>
      <xdr:rowOff>159386</xdr:rowOff>
    </xdr:to>
    <xdr:sp macro="" textlink="">
      <xdr:nvSpPr>
        <xdr:cNvPr id="719" name="フローチャート: 判断 718"/>
        <xdr:cNvSpPr/>
      </xdr:nvSpPr>
      <xdr:spPr>
        <a:xfrm>
          <a:off x="19494500" y="14459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154939</xdr:rowOff>
    </xdr:from>
    <xdr:to>
      <xdr:col>98</xdr:col>
      <xdr:colOff>38100</xdr:colOff>
      <xdr:row>85</xdr:row>
      <xdr:rowOff>85089</xdr:rowOff>
    </xdr:to>
    <xdr:sp macro="" textlink="">
      <xdr:nvSpPr>
        <xdr:cNvPr id="720" name="フローチャート: 判断 719"/>
        <xdr:cNvSpPr/>
      </xdr:nvSpPr>
      <xdr:spPr>
        <a:xfrm>
          <a:off x="18605500" y="1455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21" name="テキスト ボックス 720"/>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2" name="テキスト ボックス 721"/>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3" name="テキスト ボックス 722"/>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4" name="テキスト ボックス 723"/>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5" name="テキスト ボックス 724"/>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139700</xdr:rowOff>
    </xdr:from>
    <xdr:to>
      <xdr:col>116</xdr:col>
      <xdr:colOff>114300</xdr:colOff>
      <xdr:row>86</xdr:row>
      <xdr:rowOff>69850</xdr:rowOff>
    </xdr:to>
    <xdr:sp macro="" textlink="">
      <xdr:nvSpPr>
        <xdr:cNvPr id="726" name="楕円 725"/>
        <xdr:cNvSpPr/>
      </xdr:nvSpPr>
      <xdr:spPr>
        <a:xfrm>
          <a:off x="22110700" y="1471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54627</xdr:rowOff>
    </xdr:from>
    <xdr:ext cx="469744" cy="259045"/>
    <xdr:sp macro="" textlink="">
      <xdr:nvSpPr>
        <xdr:cNvPr id="727" name="【児童館】&#10;一人当たり面積該当値テキスト"/>
        <xdr:cNvSpPr txBox="1"/>
      </xdr:nvSpPr>
      <xdr:spPr>
        <a:xfrm>
          <a:off x="22199600" y="14627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141605</xdr:rowOff>
    </xdr:from>
    <xdr:to>
      <xdr:col>112</xdr:col>
      <xdr:colOff>38100</xdr:colOff>
      <xdr:row>86</xdr:row>
      <xdr:rowOff>71755</xdr:rowOff>
    </xdr:to>
    <xdr:sp macro="" textlink="">
      <xdr:nvSpPr>
        <xdr:cNvPr id="728" name="楕円 727"/>
        <xdr:cNvSpPr/>
      </xdr:nvSpPr>
      <xdr:spPr>
        <a:xfrm>
          <a:off x="21272500" y="1471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19050</xdr:rowOff>
    </xdr:from>
    <xdr:to>
      <xdr:col>116</xdr:col>
      <xdr:colOff>63500</xdr:colOff>
      <xdr:row>86</xdr:row>
      <xdr:rowOff>20955</xdr:rowOff>
    </xdr:to>
    <xdr:cxnSp macro="">
      <xdr:nvCxnSpPr>
        <xdr:cNvPr id="729" name="直線コネクタ 728"/>
        <xdr:cNvCxnSpPr/>
      </xdr:nvCxnSpPr>
      <xdr:spPr>
        <a:xfrm flipV="1">
          <a:off x="21323300" y="1476375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145414</xdr:rowOff>
    </xdr:from>
    <xdr:to>
      <xdr:col>107</xdr:col>
      <xdr:colOff>101600</xdr:colOff>
      <xdr:row>86</xdr:row>
      <xdr:rowOff>75564</xdr:rowOff>
    </xdr:to>
    <xdr:sp macro="" textlink="">
      <xdr:nvSpPr>
        <xdr:cNvPr id="730" name="楕円 729"/>
        <xdr:cNvSpPr/>
      </xdr:nvSpPr>
      <xdr:spPr>
        <a:xfrm>
          <a:off x="20383500" y="14718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20955</xdr:rowOff>
    </xdr:from>
    <xdr:to>
      <xdr:col>111</xdr:col>
      <xdr:colOff>177800</xdr:colOff>
      <xdr:row>86</xdr:row>
      <xdr:rowOff>24764</xdr:rowOff>
    </xdr:to>
    <xdr:cxnSp macro="">
      <xdr:nvCxnSpPr>
        <xdr:cNvPr id="731" name="直線コネクタ 730"/>
        <xdr:cNvCxnSpPr/>
      </xdr:nvCxnSpPr>
      <xdr:spPr>
        <a:xfrm flipV="1">
          <a:off x="20434300" y="14765655"/>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145414</xdr:rowOff>
    </xdr:from>
    <xdr:to>
      <xdr:col>102</xdr:col>
      <xdr:colOff>165100</xdr:colOff>
      <xdr:row>86</xdr:row>
      <xdr:rowOff>75564</xdr:rowOff>
    </xdr:to>
    <xdr:sp macro="" textlink="">
      <xdr:nvSpPr>
        <xdr:cNvPr id="732" name="楕円 731"/>
        <xdr:cNvSpPr/>
      </xdr:nvSpPr>
      <xdr:spPr>
        <a:xfrm>
          <a:off x="19494500" y="14718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24764</xdr:rowOff>
    </xdr:from>
    <xdr:to>
      <xdr:col>107</xdr:col>
      <xdr:colOff>50800</xdr:colOff>
      <xdr:row>86</xdr:row>
      <xdr:rowOff>24764</xdr:rowOff>
    </xdr:to>
    <xdr:cxnSp macro="">
      <xdr:nvCxnSpPr>
        <xdr:cNvPr id="733" name="直線コネクタ 732"/>
        <xdr:cNvCxnSpPr/>
      </xdr:nvCxnSpPr>
      <xdr:spPr>
        <a:xfrm>
          <a:off x="19545300" y="1476946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149225</xdr:rowOff>
    </xdr:from>
    <xdr:to>
      <xdr:col>98</xdr:col>
      <xdr:colOff>38100</xdr:colOff>
      <xdr:row>86</xdr:row>
      <xdr:rowOff>79375</xdr:rowOff>
    </xdr:to>
    <xdr:sp macro="" textlink="">
      <xdr:nvSpPr>
        <xdr:cNvPr id="734" name="楕円 733"/>
        <xdr:cNvSpPr/>
      </xdr:nvSpPr>
      <xdr:spPr>
        <a:xfrm>
          <a:off x="18605500" y="14722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24764</xdr:rowOff>
    </xdr:from>
    <xdr:to>
      <xdr:col>102</xdr:col>
      <xdr:colOff>114300</xdr:colOff>
      <xdr:row>86</xdr:row>
      <xdr:rowOff>28575</xdr:rowOff>
    </xdr:to>
    <xdr:cxnSp macro="">
      <xdr:nvCxnSpPr>
        <xdr:cNvPr id="735" name="直線コネクタ 734"/>
        <xdr:cNvCxnSpPr/>
      </xdr:nvCxnSpPr>
      <xdr:spPr>
        <a:xfrm flipV="1">
          <a:off x="18656300" y="14769464"/>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107332</xdr:rowOff>
    </xdr:from>
    <xdr:ext cx="469744" cy="259045"/>
    <xdr:sp macro="" textlink="">
      <xdr:nvSpPr>
        <xdr:cNvPr id="736" name="n_1aveValue【児童館】&#10;一人当たり面積"/>
        <xdr:cNvSpPr txBox="1"/>
      </xdr:nvSpPr>
      <xdr:spPr>
        <a:xfrm>
          <a:off x="21075727" y="14337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31132</xdr:rowOff>
    </xdr:from>
    <xdr:ext cx="469744" cy="259045"/>
    <xdr:sp macro="" textlink="">
      <xdr:nvSpPr>
        <xdr:cNvPr id="737" name="n_2aveValue【児童館】&#10;一人当たり面積"/>
        <xdr:cNvSpPr txBox="1"/>
      </xdr:nvSpPr>
      <xdr:spPr>
        <a:xfrm>
          <a:off x="20199427" y="14261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4463</xdr:rowOff>
    </xdr:from>
    <xdr:ext cx="469744" cy="259045"/>
    <xdr:sp macro="" textlink="">
      <xdr:nvSpPr>
        <xdr:cNvPr id="738" name="n_3aveValue【児童館】&#10;一人当たり面積"/>
        <xdr:cNvSpPr txBox="1"/>
      </xdr:nvSpPr>
      <xdr:spPr>
        <a:xfrm>
          <a:off x="19310427" y="14234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101616</xdr:rowOff>
    </xdr:from>
    <xdr:ext cx="469744" cy="259045"/>
    <xdr:sp macro="" textlink="">
      <xdr:nvSpPr>
        <xdr:cNvPr id="739" name="n_4aveValue【児童館】&#10;一人当たり面積"/>
        <xdr:cNvSpPr txBox="1"/>
      </xdr:nvSpPr>
      <xdr:spPr>
        <a:xfrm>
          <a:off x="18421427" y="1433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62882</xdr:rowOff>
    </xdr:from>
    <xdr:ext cx="469744" cy="259045"/>
    <xdr:sp macro="" textlink="">
      <xdr:nvSpPr>
        <xdr:cNvPr id="740" name="n_1mainValue【児童館】&#10;一人当たり面積"/>
        <xdr:cNvSpPr txBox="1"/>
      </xdr:nvSpPr>
      <xdr:spPr>
        <a:xfrm>
          <a:off x="21075727" y="14807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66691</xdr:rowOff>
    </xdr:from>
    <xdr:ext cx="469744" cy="259045"/>
    <xdr:sp macro="" textlink="">
      <xdr:nvSpPr>
        <xdr:cNvPr id="741" name="n_2mainValue【児童館】&#10;一人当たり面積"/>
        <xdr:cNvSpPr txBox="1"/>
      </xdr:nvSpPr>
      <xdr:spPr>
        <a:xfrm>
          <a:off x="20199427" y="14811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66691</xdr:rowOff>
    </xdr:from>
    <xdr:ext cx="469744" cy="259045"/>
    <xdr:sp macro="" textlink="">
      <xdr:nvSpPr>
        <xdr:cNvPr id="742" name="n_3mainValue【児童館】&#10;一人当たり面積"/>
        <xdr:cNvSpPr txBox="1"/>
      </xdr:nvSpPr>
      <xdr:spPr>
        <a:xfrm>
          <a:off x="19310427" y="14811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70502</xdr:rowOff>
    </xdr:from>
    <xdr:ext cx="469744" cy="259045"/>
    <xdr:sp macro="" textlink="">
      <xdr:nvSpPr>
        <xdr:cNvPr id="743" name="n_4mainValue【児童館】&#10;一人当たり面積"/>
        <xdr:cNvSpPr txBox="1"/>
      </xdr:nvSpPr>
      <xdr:spPr>
        <a:xfrm>
          <a:off x="18421427" y="14815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4" name="正方形/長方形 743"/>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5" name="正方形/長方形 744"/>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6" name="正方形/長方形 745"/>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7" name="正方形/長方形 746"/>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8" name="正方形/長方形 747"/>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9" name="正方形/長方形 748"/>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0" name="正方形/長方形 749"/>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1" name="正方形/長方形 750"/>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52" name="正方形/長方形 751"/>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53" name="正方形/長方形 752"/>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54" name="正方形/長方形 753"/>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55" name="正方形/長方形 754"/>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56" name="正方形/長方形 755"/>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57" name="正方形/長方形 756"/>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58" name="正方形/長方形 757"/>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59" name="正方形/長方形 758"/>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60" name="正方形/長方形 759"/>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1" name="正方形/長方形 760"/>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2" name="テキスト ボックス 761"/>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児童館及び、</a:t>
          </a:r>
          <a:r>
            <a:rPr kumimoji="1" lang="ja-JP" altLang="ja-JP" sz="1100">
              <a:solidFill>
                <a:schemeClr val="dk1"/>
              </a:solidFill>
              <a:effectLst/>
              <a:latin typeface="+mn-lt"/>
              <a:ea typeface="+mn-ea"/>
              <a:cs typeface="+mn-cs"/>
            </a:rPr>
            <a:t>道路の有形固定資産減価償却率が非常に高く、今後</a:t>
          </a:r>
          <a:r>
            <a:rPr kumimoji="1" lang="ja-JP" altLang="en-US" sz="1100">
              <a:solidFill>
                <a:schemeClr val="dk1"/>
              </a:solidFill>
              <a:effectLst/>
              <a:latin typeface="+mn-lt"/>
              <a:ea typeface="+mn-ea"/>
              <a:cs typeface="+mn-cs"/>
            </a:rPr>
            <a:t>も公共施設等総合管理計画に基づき、適切な対処、</a:t>
          </a:r>
          <a:r>
            <a:rPr kumimoji="1" lang="ja-JP" altLang="ja-JP" sz="1100">
              <a:solidFill>
                <a:schemeClr val="dk1"/>
              </a:solidFill>
              <a:effectLst/>
              <a:latin typeface="+mn-lt"/>
              <a:ea typeface="+mn-ea"/>
              <a:cs typeface="+mn-cs"/>
            </a:rPr>
            <a:t>改良が必要である。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北海道上ノ国町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4,362
4,325
547.72
6,353,601
6,248,319
97,518
3,354,981
8,582,515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93073</xdr:rowOff>
    </xdr:from>
    <xdr:to>
      <xdr:col>24</xdr:col>
      <xdr:colOff>62865</xdr:colOff>
      <xdr:row>64</xdr:row>
      <xdr:rowOff>130628</xdr:rowOff>
    </xdr:to>
    <xdr:cxnSp macro="">
      <xdr:nvCxnSpPr>
        <xdr:cNvPr id="74" name="直線コネクタ 73"/>
        <xdr:cNvCxnSpPr/>
      </xdr:nvCxnSpPr>
      <xdr:spPr>
        <a:xfrm flipV="1">
          <a:off x="4634865" y="9694273"/>
          <a:ext cx="0" cy="1409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39750</xdr:rowOff>
    </xdr:from>
    <xdr:ext cx="405111" cy="259045"/>
    <xdr:sp macro="" textlink="">
      <xdr:nvSpPr>
        <xdr:cNvPr id="77" name="【体育館・プール】&#10;有形固定資産減価償却率最大値テキスト"/>
        <xdr:cNvSpPr txBox="1"/>
      </xdr:nvSpPr>
      <xdr:spPr>
        <a:xfrm>
          <a:off x="4673600" y="9469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93073</xdr:rowOff>
    </xdr:from>
    <xdr:to>
      <xdr:col>24</xdr:col>
      <xdr:colOff>152400</xdr:colOff>
      <xdr:row>56</xdr:row>
      <xdr:rowOff>93073</xdr:rowOff>
    </xdr:to>
    <xdr:cxnSp macro="">
      <xdr:nvCxnSpPr>
        <xdr:cNvPr id="78" name="直線コネクタ 77"/>
        <xdr:cNvCxnSpPr/>
      </xdr:nvCxnSpPr>
      <xdr:spPr>
        <a:xfrm>
          <a:off x="4546600" y="96942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4371</xdr:rowOff>
    </xdr:from>
    <xdr:ext cx="405111" cy="259045"/>
    <xdr:sp macro="" textlink="">
      <xdr:nvSpPr>
        <xdr:cNvPr id="79" name="【体育館・プール】&#10;有形固定資産減価償却率平均値テキスト"/>
        <xdr:cNvSpPr txBox="1"/>
      </xdr:nvSpPr>
      <xdr:spPr>
        <a:xfrm>
          <a:off x="4673600" y="104628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25944</xdr:rowOff>
    </xdr:from>
    <xdr:to>
      <xdr:col>24</xdr:col>
      <xdr:colOff>114300</xdr:colOff>
      <xdr:row>61</xdr:row>
      <xdr:rowOff>127544</xdr:rowOff>
    </xdr:to>
    <xdr:sp macro="" textlink="">
      <xdr:nvSpPr>
        <xdr:cNvPr id="80" name="フローチャート: 判断 79"/>
        <xdr:cNvSpPr/>
      </xdr:nvSpPr>
      <xdr:spPr>
        <a:xfrm>
          <a:off x="4584700" y="1048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150041</xdr:rowOff>
    </xdr:from>
    <xdr:to>
      <xdr:col>20</xdr:col>
      <xdr:colOff>38100</xdr:colOff>
      <xdr:row>61</xdr:row>
      <xdr:rowOff>80191</xdr:rowOff>
    </xdr:to>
    <xdr:sp macro="" textlink="">
      <xdr:nvSpPr>
        <xdr:cNvPr id="81" name="フローチャート: 判断 80"/>
        <xdr:cNvSpPr/>
      </xdr:nvSpPr>
      <xdr:spPr>
        <a:xfrm>
          <a:off x="3746500" y="10437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4717</xdr:rowOff>
    </xdr:from>
    <xdr:to>
      <xdr:col>15</xdr:col>
      <xdr:colOff>101600</xdr:colOff>
      <xdr:row>60</xdr:row>
      <xdr:rowOff>106317</xdr:rowOff>
    </xdr:to>
    <xdr:sp macro="" textlink="">
      <xdr:nvSpPr>
        <xdr:cNvPr id="82" name="フローチャート: 判断 81"/>
        <xdr:cNvSpPr/>
      </xdr:nvSpPr>
      <xdr:spPr>
        <a:xfrm>
          <a:off x="2857500" y="10291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135346</xdr:rowOff>
    </xdr:from>
    <xdr:to>
      <xdr:col>10</xdr:col>
      <xdr:colOff>165100</xdr:colOff>
      <xdr:row>62</xdr:row>
      <xdr:rowOff>65496</xdr:rowOff>
    </xdr:to>
    <xdr:sp macro="" textlink="">
      <xdr:nvSpPr>
        <xdr:cNvPr id="83" name="フローチャート: 判断 82"/>
        <xdr:cNvSpPr/>
      </xdr:nvSpPr>
      <xdr:spPr>
        <a:xfrm>
          <a:off x="1968500" y="10593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123916</xdr:rowOff>
    </xdr:from>
    <xdr:to>
      <xdr:col>6</xdr:col>
      <xdr:colOff>38100</xdr:colOff>
      <xdr:row>62</xdr:row>
      <xdr:rowOff>54066</xdr:rowOff>
    </xdr:to>
    <xdr:sp macro="" textlink="">
      <xdr:nvSpPr>
        <xdr:cNvPr id="84" name="フローチャート: 判断 83"/>
        <xdr:cNvSpPr/>
      </xdr:nvSpPr>
      <xdr:spPr>
        <a:xfrm>
          <a:off x="1079500" y="10582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53703</xdr:rowOff>
    </xdr:from>
    <xdr:to>
      <xdr:col>24</xdr:col>
      <xdr:colOff>114300</xdr:colOff>
      <xdr:row>57</xdr:row>
      <xdr:rowOff>155303</xdr:rowOff>
    </xdr:to>
    <xdr:sp macro="" textlink="">
      <xdr:nvSpPr>
        <xdr:cNvPr id="90" name="楕円 89"/>
        <xdr:cNvSpPr/>
      </xdr:nvSpPr>
      <xdr:spPr>
        <a:xfrm>
          <a:off x="4584700" y="9826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76580</xdr:rowOff>
    </xdr:from>
    <xdr:ext cx="405111" cy="259045"/>
    <xdr:sp macro="" textlink="">
      <xdr:nvSpPr>
        <xdr:cNvPr id="91" name="【体育館・プール】&#10;有形固定資産減価償却率該当値テキスト"/>
        <xdr:cNvSpPr txBox="1"/>
      </xdr:nvSpPr>
      <xdr:spPr>
        <a:xfrm>
          <a:off x="4673600" y="9677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166370</xdr:rowOff>
    </xdr:from>
    <xdr:to>
      <xdr:col>20</xdr:col>
      <xdr:colOff>38100</xdr:colOff>
      <xdr:row>57</xdr:row>
      <xdr:rowOff>96520</xdr:rowOff>
    </xdr:to>
    <xdr:sp macro="" textlink="">
      <xdr:nvSpPr>
        <xdr:cNvPr id="92" name="楕円 91"/>
        <xdr:cNvSpPr/>
      </xdr:nvSpPr>
      <xdr:spPr>
        <a:xfrm>
          <a:off x="3746500" y="9767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45720</xdr:rowOff>
    </xdr:from>
    <xdr:to>
      <xdr:col>24</xdr:col>
      <xdr:colOff>63500</xdr:colOff>
      <xdr:row>57</xdr:row>
      <xdr:rowOff>104503</xdr:rowOff>
    </xdr:to>
    <xdr:cxnSp macro="">
      <xdr:nvCxnSpPr>
        <xdr:cNvPr id="93" name="直線コネクタ 92"/>
        <xdr:cNvCxnSpPr/>
      </xdr:nvCxnSpPr>
      <xdr:spPr>
        <a:xfrm>
          <a:off x="3797300" y="9818370"/>
          <a:ext cx="8382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107587</xdr:rowOff>
    </xdr:from>
    <xdr:to>
      <xdr:col>15</xdr:col>
      <xdr:colOff>101600</xdr:colOff>
      <xdr:row>57</xdr:row>
      <xdr:rowOff>37737</xdr:rowOff>
    </xdr:to>
    <xdr:sp macro="" textlink="">
      <xdr:nvSpPr>
        <xdr:cNvPr id="94" name="楕円 93"/>
        <xdr:cNvSpPr/>
      </xdr:nvSpPr>
      <xdr:spPr>
        <a:xfrm>
          <a:off x="2857500" y="9708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158387</xdr:rowOff>
    </xdr:from>
    <xdr:to>
      <xdr:col>19</xdr:col>
      <xdr:colOff>177800</xdr:colOff>
      <xdr:row>57</xdr:row>
      <xdr:rowOff>45720</xdr:rowOff>
    </xdr:to>
    <xdr:cxnSp macro="">
      <xdr:nvCxnSpPr>
        <xdr:cNvPr id="95" name="直線コネクタ 94"/>
        <xdr:cNvCxnSpPr/>
      </xdr:nvCxnSpPr>
      <xdr:spPr>
        <a:xfrm>
          <a:off x="2908300" y="9759587"/>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47172</xdr:rowOff>
    </xdr:from>
    <xdr:to>
      <xdr:col>10</xdr:col>
      <xdr:colOff>165100</xdr:colOff>
      <xdr:row>56</xdr:row>
      <xdr:rowOff>148772</xdr:rowOff>
    </xdr:to>
    <xdr:sp macro="" textlink="">
      <xdr:nvSpPr>
        <xdr:cNvPr id="96" name="楕円 95"/>
        <xdr:cNvSpPr/>
      </xdr:nvSpPr>
      <xdr:spPr>
        <a:xfrm>
          <a:off x="1968500" y="9648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56</xdr:row>
      <xdr:rowOff>97972</xdr:rowOff>
    </xdr:from>
    <xdr:to>
      <xdr:col>15</xdr:col>
      <xdr:colOff>50800</xdr:colOff>
      <xdr:row>56</xdr:row>
      <xdr:rowOff>158387</xdr:rowOff>
    </xdr:to>
    <xdr:cxnSp macro="">
      <xdr:nvCxnSpPr>
        <xdr:cNvPr id="97" name="直線コネクタ 96"/>
        <xdr:cNvCxnSpPr/>
      </xdr:nvCxnSpPr>
      <xdr:spPr>
        <a:xfrm>
          <a:off x="2019300" y="9699172"/>
          <a:ext cx="889000" cy="60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56</xdr:row>
      <xdr:rowOff>138612</xdr:rowOff>
    </xdr:from>
    <xdr:to>
      <xdr:col>6</xdr:col>
      <xdr:colOff>38100</xdr:colOff>
      <xdr:row>57</xdr:row>
      <xdr:rowOff>68762</xdr:rowOff>
    </xdr:to>
    <xdr:sp macro="" textlink="">
      <xdr:nvSpPr>
        <xdr:cNvPr id="98" name="楕円 97"/>
        <xdr:cNvSpPr/>
      </xdr:nvSpPr>
      <xdr:spPr>
        <a:xfrm>
          <a:off x="1079500" y="9739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56</xdr:row>
      <xdr:rowOff>97972</xdr:rowOff>
    </xdr:from>
    <xdr:to>
      <xdr:col>10</xdr:col>
      <xdr:colOff>114300</xdr:colOff>
      <xdr:row>57</xdr:row>
      <xdr:rowOff>17962</xdr:rowOff>
    </xdr:to>
    <xdr:cxnSp macro="">
      <xdr:nvCxnSpPr>
        <xdr:cNvPr id="99" name="直線コネクタ 98"/>
        <xdr:cNvCxnSpPr/>
      </xdr:nvCxnSpPr>
      <xdr:spPr>
        <a:xfrm flipV="1">
          <a:off x="1130300" y="9699172"/>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71318</xdr:rowOff>
    </xdr:from>
    <xdr:ext cx="405111" cy="259045"/>
    <xdr:sp macro="" textlink="">
      <xdr:nvSpPr>
        <xdr:cNvPr id="100" name="n_1aveValue【体育館・プール】&#10;有形固定資産減価償却率"/>
        <xdr:cNvSpPr txBox="1"/>
      </xdr:nvSpPr>
      <xdr:spPr>
        <a:xfrm>
          <a:off x="3582044" y="105297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97444</xdr:rowOff>
    </xdr:from>
    <xdr:ext cx="405111" cy="259045"/>
    <xdr:sp macro="" textlink="">
      <xdr:nvSpPr>
        <xdr:cNvPr id="101" name="n_2aveValue【体育館・プール】&#10;有形固定資産減価償却率"/>
        <xdr:cNvSpPr txBox="1"/>
      </xdr:nvSpPr>
      <xdr:spPr>
        <a:xfrm>
          <a:off x="2705744" y="10384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56623</xdr:rowOff>
    </xdr:from>
    <xdr:ext cx="405111" cy="259045"/>
    <xdr:sp macro="" textlink="">
      <xdr:nvSpPr>
        <xdr:cNvPr id="102" name="n_3aveValue【体育館・プール】&#10;有形固定資産減価償却率"/>
        <xdr:cNvSpPr txBox="1"/>
      </xdr:nvSpPr>
      <xdr:spPr>
        <a:xfrm>
          <a:off x="1816744" y="10686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45193</xdr:rowOff>
    </xdr:from>
    <xdr:ext cx="405111" cy="259045"/>
    <xdr:sp macro="" textlink="">
      <xdr:nvSpPr>
        <xdr:cNvPr id="103" name="n_4aveValue【体育館・プール】&#10;有形固定資産減価償却率"/>
        <xdr:cNvSpPr txBox="1"/>
      </xdr:nvSpPr>
      <xdr:spPr>
        <a:xfrm>
          <a:off x="927744" y="10675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55</xdr:row>
      <xdr:rowOff>113047</xdr:rowOff>
    </xdr:from>
    <xdr:ext cx="405111" cy="259045"/>
    <xdr:sp macro="" textlink="">
      <xdr:nvSpPr>
        <xdr:cNvPr id="104" name="n_1mainValue【体育館・プール】&#10;有形固定資産減価償却率"/>
        <xdr:cNvSpPr txBox="1"/>
      </xdr:nvSpPr>
      <xdr:spPr>
        <a:xfrm>
          <a:off x="3582044" y="9542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54264</xdr:rowOff>
    </xdr:from>
    <xdr:ext cx="405111" cy="259045"/>
    <xdr:sp macro="" textlink="">
      <xdr:nvSpPr>
        <xdr:cNvPr id="105" name="n_2mainValue【体育館・プール】&#10;有形固定資産減価償却率"/>
        <xdr:cNvSpPr txBox="1"/>
      </xdr:nvSpPr>
      <xdr:spPr>
        <a:xfrm>
          <a:off x="2705744" y="9484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54</xdr:row>
      <xdr:rowOff>165299</xdr:rowOff>
    </xdr:from>
    <xdr:ext cx="405111" cy="259045"/>
    <xdr:sp macro="" textlink="">
      <xdr:nvSpPr>
        <xdr:cNvPr id="106" name="n_3mainValue【体育館・プール】&#10;有形固定資産減価償却率"/>
        <xdr:cNvSpPr txBox="1"/>
      </xdr:nvSpPr>
      <xdr:spPr>
        <a:xfrm>
          <a:off x="1816744" y="9423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55</xdr:row>
      <xdr:rowOff>85289</xdr:rowOff>
    </xdr:from>
    <xdr:ext cx="405111" cy="259045"/>
    <xdr:sp macro="" textlink="">
      <xdr:nvSpPr>
        <xdr:cNvPr id="107" name="n_4mainValue【体育館・プール】&#10;有形固定資産減価償却率"/>
        <xdr:cNvSpPr txBox="1"/>
      </xdr:nvSpPr>
      <xdr:spPr>
        <a:xfrm>
          <a:off x="927744" y="9515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8" name="正方形/長方形 107"/>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9" name="正方形/長方形 108"/>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10" name="正方形/長方形 109"/>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1" name="正方形/長方形 110"/>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2" name="正方形/長方形 111"/>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3" name="正方形/長方形 112"/>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4" name="正方形/長方形 113"/>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5" name="正方形/長方形 114"/>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6" name="テキスト ボックス 115"/>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7" name="直線コネクタ 116"/>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8" name="直線コネクタ 117"/>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9" name="テキスト ボックス 118"/>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20" name="直線コネクタ 119"/>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21" name="テキスト ボックス 120"/>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2" name="直線コネクタ 121"/>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3" name="テキスト ボックス 122"/>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4" name="直線コネクタ 123"/>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5" name="テキスト ボックス 124"/>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6" name="直線コネクタ 125"/>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7" name="テキスト ボックス 126"/>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8" name="直線コネクタ 127"/>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9" name="テキスト ボックス 128"/>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0"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102108</xdr:rowOff>
    </xdr:from>
    <xdr:to>
      <xdr:col>54</xdr:col>
      <xdr:colOff>189865</xdr:colOff>
      <xdr:row>64</xdr:row>
      <xdr:rowOff>23622</xdr:rowOff>
    </xdr:to>
    <xdr:cxnSp macro="">
      <xdr:nvCxnSpPr>
        <xdr:cNvPr id="131" name="直線コネクタ 130"/>
        <xdr:cNvCxnSpPr/>
      </xdr:nvCxnSpPr>
      <xdr:spPr>
        <a:xfrm flipV="1">
          <a:off x="10476865" y="9703308"/>
          <a:ext cx="0" cy="1293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27449</xdr:rowOff>
    </xdr:from>
    <xdr:ext cx="469744" cy="259045"/>
    <xdr:sp macro="" textlink="">
      <xdr:nvSpPr>
        <xdr:cNvPr id="132" name="【体育館・プール】&#10;一人当たり面積最小値テキスト"/>
        <xdr:cNvSpPr txBox="1"/>
      </xdr:nvSpPr>
      <xdr:spPr>
        <a:xfrm>
          <a:off x="10515600" y="11000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23622</xdr:rowOff>
    </xdr:from>
    <xdr:to>
      <xdr:col>55</xdr:col>
      <xdr:colOff>88900</xdr:colOff>
      <xdr:row>64</xdr:row>
      <xdr:rowOff>23622</xdr:rowOff>
    </xdr:to>
    <xdr:cxnSp macro="">
      <xdr:nvCxnSpPr>
        <xdr:cNvPr id="133" name="直線コネクタ 132"/>
        <xdr:cNvCxnSpPr/>
      </xdr:nvCxnSpPr>
      <xdr:spPr>
        <a:xfrm>
          <a:off x="10388600" y="10996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48785</xdr:rowOff>
    </xdr:from>
    <xdr:ext cx="469744" cy="259045"/>
    <xdr:sp macro="" textlink="">
      <xdr:nvSpPr>
        <xdr:cNvPr id="134" name="【体育館・プール】&#10;一人当たり面積最大値テキスト"/>
        <xdr:cNvSpPr txBox="1"/>
      </xdr:nvSpPr>
      <xdr:spPr>
        <a:xfrm>
          <a:off x="10515600" y="9478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102108</xdr:rowOff>
    </xdr:from>
    <xdr:to>
      <xdr:col>55</xdr:col>
      <xdr:colOff>88900</xdr:colOff>
      <xdr:row>56</xdr:row>
      <xdr:rowOff>102108</xdr:rowOff>
    </xdr:to>
    <xdr:cxnSp macro="">
      <xdr:nvCxnSpPr>
        <xdr:cNvPr id="135" name="直線コネクタ 134"/>
        <xdr:cNvCxnSpPr/>
      </xdr:nvCxnSpPr>
      <xdr:spPr>
        <a:xfrm>
          <a:off x="10388600" y="9703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140225</xdr:rowOff>
    </xdr:from>
    <xdr:ext cx="469744" cy="259045"/>
    <xdr:sp macro="" textlink="">
      <xdr:nvSpPr>
        <xdr:cNvPr id="136" name="【体育館・プール】&#10;一人当たり面積平均値テキスト"/>
        <xdr:cNvSpPr txBox="1"/>
      </xdr:nvSpPr>
      <xdr:spPr>
        <a:xfrm>
          <a:off x="10515600" y="10598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161798</xdr:rowOff>
    </xdr:from>
    <xdr:to>
      <xdr:col>55</xdr:col>
      <xdr:colOff>50800</xdr:colOff>
      <xdr:row>62</xdr:row>
      <xdr:rowOff>91948</xdr:rowOff>
    </xdr:to>
    <xdr:sp macro="" textlink="">
      <xdr:nvSpPr>
        <xdr:cNvPr id="137" name="フローチャート: 判断 136"/>
        <xdr:cNvSpPr/>
      </xdr:nvSpPr>
      <xdr:spPr>
        <a:xfrm>
          <a:off x="10426700" y="1062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9017</xdr:rowOff>
    </xdr:from>
    <xdr:to>
      <xdr:col>50</xdr:col>
      <xdr:colOff>165100</xdr:colOff>
      <xdr:row>62</xdr:row>
      <xdr:rowOff>110617</xdr:rowOff>
    </xdr:to>
    <xdr:sp macro="" textlink="">
      <xdr:nvSpPr>
        <xdr:cNvPr id="138" name="フローチャート: 判断 137"/>
        <xdr:cNvSpPr/>
      </xdr:nvSpPr>
      <xdr:spPr>
        <a:xfrm>
          <a:off x="9588500" y="10638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157988</xdr:rowOff>
    </xdr:from>
    <xdr:to>
      <xdr:col>46</xdr:col>
      <xdr:colOff>38100</xdr:colOff>
      <xdr:row>62</xdr:row>
      <xdr:rowOff>88138</xdr:rowOff>
    </xdr:to>
    <xdr:sp macro="" textlink="">
      <xdr:nvSpPr>
        <xdr:cNvPr id="139" name="フローチャート: 判断 138"/>
        <xdr:cNvSpPr/>
      </xdr:nvSpPr>
      <xdr:spPr>
        <a:xfrm>
          <a:off x="8699500" y="10616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7493</xdr:rowOff>
    </xdr:from>
    <xdr:to>
      <xdr:col>41</xdr:col>
      <xdr:colOff>101600</xdr:colOff>
      <xdr:row>62</xdr:row>
      <xdr:rowOff>109093</xdr:rowOff>
    </xdr:to>
    <xdr:sp macro="" textlink="">
      <xdr:nvSpPr>
        <xdr:cNvPr id="140" name="フローチャート: 判断 139"/>
        <xdr:cNvSpPr/>
      </xdr:nvSpPr>
      <xdr:spPr>
        <a:xfrm>
          <a:off x="7810500" y="10637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127127</xdr:rowOff>
    </xdr:from>
    <xdr:to>
      <xdr:col>36</xdr:col>
      <xdr:colOff>165100</xdr:colOff>
      <xdr:row>62</xdr:row>
      <xdr:rowOff>57277</xdr:rowOff>
    </xdr:to>
    <xdr:sp macro="" textlink="">
      <xdr:nvSpPr>
        <xdr:cNvPr id="141" name="フローチャート: 判断 140"/>
        <xdr:cNvSpPr/>
      </xdr:nvSpPr>
      <xdr:spPr>
        <a:xfrm>
          <a:off x="6921500" y="10585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2" name="テキスト ボックス 141"/>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3" name="テキスト ボックス 142"/>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4" name="テキスト ボックス 143"/>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5" name="テキスト ボックス 144"/>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6" name="テキスト ボックス 145"/>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127508</xdr:rowOff>
    </xdr:from>
    <xdr:to>
      <xdr:col>55</xdr:col>
      <xdr:colOff>50800</xdr:colOff>
      <xdr:row>62</xdr:row>
      <xdr:rowOff>57658</xdr:rowOff>
    </xdr:to>
    <xdr:sp macro="" textlink="">
      <xdr:nvSpPr>
        <xdr:cNvPr id="147" name="楕円 146"/>
        <xdr:cNvSpPr/>
      </xdr:nvSpPr>
      <xdr:spPr>
        <a:xfrm>
          <a:off x="10426700" y="10585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150385</xdr:rowOff>
    </xdr:from>
    <xdr:ext cx="469744" cy="259045"/>
    <xdr:sp macro="" textlink="">
      <xdr:nvSpPr>
        <xdr:cNvPr id="148" name="【体育館・プール】&#10;一人当たり面積該当値テキスト"/>
        <xdr:cNvSpPr txBox="1"/>
      </xdr:nvSpPr>
      <xdr:spPr>
        <a:xfrm>
          <a:off x="10515600" y="10437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137033</xdr:rowOff>
    </xdr:from>
    <xdr:to>
      <xdr:col>50</xdr:col>
      <xdr:colOff>165100</xdr:colOff>
      <xdr:row>62</xdr:row>
      <xdr:rowOff>67183</xdr:rowOff>
    </xdr:to>
    <xdr:sp macro="" textlink="">
      <xdr:nvSpPr>
        <xdr:cNvPr id="149" name="楕円 148"/>
        <xdr:cNvSpPr/>
      </xdr:nvSpPr>
      <xdr:spPr>
        <a:xfrm>
          <a:off x="9588500" y="10595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6858</xdr:rowOff>
    </xdr:from>
    <xdr:to>
      <xdr:col>55</xdr:col>
      <xdr:colOff>0</xdr:colOff>
      <xdr:row>62</xdr:row>
      <xdr:rowOff>16383</xdr:rowOff>
    </xdr:to>
    <xdr:cxnSp macro="">
      <xdr:nvCxnSpPr>
        <xdr:cNvPr id="150" name="直線コネクタ 149"/>
        <xdr:cNvCxnSpPr/>
      </xdr:nvCxnSpPr>
      <xdr:spPr>
        <a:xfrm flipV="1">
          <a:off x="9639300" y="10636758"/>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149987</xdr:rowOff>
    </xdr:from>
    <xdr:to>
      <xdr:col>46</xdr:col>
      <xdr:colOff>38100</xdr:colOff>
      <xdr:row>62</xdr:row>
      <xdr:rowOff>80137</xdr:rowOff>
    </xdr:to>
    <xdr:sp macro="" textlink="">
      <xdr:nvSpPr>
        <xdr:cNvPr id="151" name="楕円 150"/>
        <xdr:cNvSpPr/>
      </xdr:nvSpPr>
      <xdr:spPr>
        <a:xfrm>
          <a:off x="8699500" y="10608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16383</xdr:rowOff>
    </xdr:from>
    <xdr:to>
      <xdr:col>50</xdr:col>
      <xdr:colOff>114300</xdr:colOff>
      <xdr:row>62</xdr:row>
      <xdr:rowOff>29337</xdr:rowOff>
    </xdr:to>
    <xdr:cxnSp macro="">
      <xdr:nvCxnSpPr>
        <xdr:cNvPr id="152" name="直線コネクタ 151"/>
        <xdr:cNvCxnSpPr/>
      </xdr:nvCxnSpPr>
      <xdr:spPr>
        <a:xfrm flipV="1">
          <a:off x="8750300" y="10646283"/>
          <a:ext cx="88900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157607</xdr:rowOff>
    </xdr:from>
    <xdr:to>
      <xdr:col>41</xdr:col>
      <xdr:colOff>101600</xdr:colOff>
      <xdr:row>62</xdr:row>
      <xdr:rowOff>87757</xdr:rowOff>
    </xdr:to>
    <xdr:sp macro="" textlink="">
      <xdr:nvSpPr>
        <xdr:cNvPr id="153" name="楕円 152"/>
        <xdr:cNvSpPr/>
      </xdr:nvSpPr>
      <xdr:spPr>
        <a:xfrm>
          <a:off x="7810500" y="1061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29337</xdr:rowOff>
    </xdr:from>
    <xdr:to>
      <xdr:col>45</xdr:col>
      <xdr:colOff>177800</xdr:colOff>
      <xdr:row>62</xdr:row>
      <xdr:rowOff>36957</xdr:rowOff>
    </xdr:to>
    <xdr:cxnSp macro="">
      <xdr:nvCxnSpPr>
        <xdr:cNvPr id="154" name="直線コネクタ 153"/>
        <xdr:cNvCxnSpPr/>
      </xdr:nvCxnSpPr>
      <xdr:spPr>
        <a:xfrm flipV="1">
          <a:off x="7861300" y="10659237"/>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4826</xdr:rowOff>
    </xdr:from>
    <xdr:to>
      <xdr:col>36</xdr:col>
      <xdr:colOff>165100</xdr:colOff>
      <xdr:row>61</xdr:row>
      <xdr:rowOff>106426</xdr:rowOff>
    </xdr:to>
    <xdr:sp macro="" textlink="">
      <xdr:nvSpPr>
        <xdr:cNvPr id="155" name="楕円 154"/>
        <xdr:cNvSpPr/>
      </xdr:nvSpPr>
      <xdr:spPr>
        <a:xfrm>
          <a:off x="6921500" y="10463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55626</xdr:rowOff>
    </xdr:from>
    <xdr:to>
      <xdr:col>41</xdr:col>
      <xdr:colOff>50800</xdr:colOff>
      <xdr:row>62</xdr:row>
      <xdr:rowOff>36957</xdr:rowOff>
    </xdr:to>
    <xdr:cxnSp macro="">
      <xdr:nvCxnSpPr>
        <xdr:cNvPr id="156" name="直線コネクタ 155"/>
        <xdr:cNvCxnSpPr/>
      </xdr:nvCxnSpPr>
      <xdr:spPr>
        <a:xfrm>
          <a:off x="6972300" y="10514076"/>
          <a:ext cx="889000" cy="152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101744</xdr:rowOff>
    </xdr:from>
    <xdr:ext cx="469744" cy="259045"/>
    <xdr:sp macro="" textlink="">
      <xdr:nvSpPr>
        <xdr:cNvPr id="157" name="n_1aveValue【体育館・プール】&#10;一人当たり面積"/>
        <xdr:cNvSpPr txBox="1"/>
      </xdr:nvSpPr>
      <xdr:spPr>
        <a:xfrm>
          <a:off x="9391727" y="10731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79265</xdr:rowOff>
    </xdr:from>
    <xdr:ext cx="469744" cy="259045"/>
    <xdr:sp macro="" textlink="">
      <xdr:nvSpPr>
        <xdr:cNvPr id="158" name="n_2aveValue【体育館・プール】&#10;一人当たり面積"/>
        <xdr:cNvSpPr txBox="1"/>
      </xdr:nvSpPr>
      <xdr:spPr>
        <a:xfrm>
          <a:off x="8515427" y="10709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100220</xdr:rowOff>
    </xdr:from>
    <xdr:ext cx="469744" cy="259045"/>
    <xdr:sp macro="" textlink="">
      <xdr:nvSpPr>
        <xdr:cNvPr id="159" name="n_3aveValue【体育館・プール】&#10;一人当たり面積"/>
        <xdr:cNvSpPr txBox="1"/>
      </xdr:nvSpPr>
      <xdr:spPr>
        <a:xfrm>
          <a:off x="7626427" y="10730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48404</xdr:rowOff>
    </xdr:from>
    <xdr:ext cx="469744" cy="259045"/>
    <xdr:sp macro="" textlink="">
      <xdr:nvSpPr>
        <xdr:cNvPr id="160" name="n_4aveValue【体育館・プール】&#10;一人当たり面積"/>
        <xdr:cNvSpPr txBox="1"/>
      </xdr:nvSpPr>
      <xdr:spPr>
        <a:xfrm>
          <a:off x="6737427" y="10678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83710</xdr:rowOff>
    </xdr:from>
    <xdr:ext cx="469744" cy="259045"/>
    <xdr:sp macro="" textlink="">
      <xdr:nvSpPr>
        <xdr:cNvPr id="161" name="n_1mainValue【体育館・プール】&#10;一人当たり面積"/>
        <xdr:cNvSpPr txBox="1"/>
      </xdr:nvSpPr>
      <xdr:spPr>
        <a:xfrm>
          <a:off x="9391727" y="10370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96664</xdr:rowOff>
    </xdr:from>
    <xdr:ext cx="469744" cy="259045"/>
    <xdr:sp macro="" textlink="">
      <xdr:nvSpPr>
        <xdr:cNvPr id="162" name="n_2mainValue【体育館・プール】&#10;一人当たり面積"/>
        <xdr:cNvSpPr txBox="1"/>
      </xdr:nvSpPr>
      <xdr:spPr>
        <a:xfrm>
          <a:off x="8515427" y="10383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104284</xdr:rowOff>
    </xdr:from>
    <xdr:ext cx="469744" cy="259045"/>
    <xdr:sp macro="" textlink="">
      <xdr:nvSpPr>
        <xdr:cNvPr id="163" name="n_3mainValue【体育館・プール】&#10;一人当たり面積"/>
        <xdr:cNvSpPr txBox="1"/>
      </xdr:nvSpPr>
      <xdr:spPr>
        <a:xfrm>
          <a:off x="7626427" y="10391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122953</xdr:rowOff>
    </xdr:from>
    <xdr:ext cx="469744" cy="259045"/>
    <xdr:sp macro="" textlink="">
      <xdr:nvSpPr>
        <xdr:cNvPr id="164" name="n_4mainValue【体育館・プール】&#10;一人当たり面積"/>
        <xdr:cNvSpPr txBox="1"/>
      </xdr:nvSpPr>
      <xdr:spPr>
        <a:xfrm>
          <a:off x="6737427" y="10238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5" name="正方形/長方形 164"/>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6" name="正方形/長方形 165"/>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7" name="正方形/長方形 166"/>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8" name="正方形/長方形 167"/>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9" name="正方形/長方形 168"/>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0" name="正方形/長方形 169"/>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1" name="正方形/長方形 170"/>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2" name="正方形/長方形 171"/>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3" name="テキスト ボックス 172"/>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4" name="直線コネクタ 173"/>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5" name="テキスト ボックス 174"/>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6" name="直線コネクタ 175"/>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77" name="テキスト ボックス 176"/>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8" name="直線コネクタ 177"/>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79" name="テキスト ボックス 178"/>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80" name="直線コネクタ 179"/>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81" name="テキスト ボックス 180"/>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82" name="直線コネクタ 181"/>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83" name="テキスト ボックス 182"/>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84" name="直線コネクタ 183"/>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85" name="テキスト ボックス 184"/>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6" name="直線コネクタ 185"/>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87" name="テキスト ボックス 186"/>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8"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36195</xdr:rowOff>
    </xdr:from>
    <xdr:to>
      <xdr:col>24</xdr:col>
      <xdr:colOff>62865</xdr:colOff>
      <xdr:row>86</xdr:row>
      <xdr:rowOff>114300</xdr:rowOff>
    </xdr:to>
    <xdr:cxnSp macro="">
      <xdr:nvCxnSpPr>
        <xdr:cNvPr id="189" name="直線コネクタ 188"/>
        <xdr:cNvCxnSpPr/>
      </xdr:nvCxnSpPr>
      <xdr:spPr>
        <a:xfrm flipV="1">
          <a:off x="4634865" y="13237845"/>
          <a:ext cx="0" cy="1621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190" name="【福祉施設】&#10;有形固定資産減価償却率最小値テキスト"/>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91" name="直線コネクタ 190"/>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75</xdr:row>
      <xdr:rowOff>154322</xdr:rowOff>
    </xdr:from>
    <xdr:ext cx="405111" cy="259045"/>
    <xdr:sp macro="" textlink="">
      <xdr:nvSpPr>
        <xdr:cNvPr id="192" name="【福祉施設】&#10;有形固定資産減価償却率最大値テキスト"/>
        <xdr:cNvSpPr txBox="1"/>
      </xdr:nvSpPr>
      <xdr:spPr>
        <a:xfrm>
          <a:off x="4673600" y="13013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36195</xdr:rowOff>
    </xdr:from>
    <xdr:to>
      <xdr:col>24</xdr:col>
      <xdr:colOff>152400</xdr:colOff>
      <xdr:row>77</xdr:row>
      <xdr:rowOff>36195</xdr:rowOff>
    </xdr:to>
    <xdr:cxnSp macro="">
      <xdr:nvCxnSpPr>
        <xdr:cNvPr id="193" name="直線コネクタ 192"/>
        <xdr:cNvCxnSpPr/>
      </xdr:nvCxnSpPr>
      <xdr:spPr>
        <a:xfrm>
          <a:off x="4546600" y="13237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139082</xdr:rowOff>
    </xdr:from>
    <xdr:ext cx="405111" cy="259045"/>
    <xdr:sp macro="" textlink="">
      <xdr:nvSpPr>
        <xdr:cNvPr id="194" name="【福祉施設】&#10;有形固定資産減価償却率平均値テキスト"/>
        <xdr:cNvSpPr txBox="1"/>
      </xdr:nvSpPr>
      <xdr:spPr>
        <a:xfrm>
          <a:off x="4673600" y="13855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160655</xdr:rowOff>
    </xdr:from>
    <xdr:to>
      <xdr:col>24</xdr:col>
      <xdr:colOff>114300</xdr:colOff>
      <xdr:row>81</xdr:row>
      <xdr:rowOff>90805</xdr:rowOff>
    </xdr:to>
    <xdr:sp macro="" textlink="">
      <xdr:nvSpPr>
        <xdr:cNvPr id="195" name="フローチャート: 判断 194"/>
        <xdr:cNvSpPr/>
      </xdr:nvSpPr>
      <xdr:spPr>
        <a:xfrm>
          <a:off x="4584700" y="1387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120650</xdr:rowOff>
    </xdr:from>
    <xdr:to>
      <xdr:col>20</xdr:col>
      <xdr:colOff>38100</xdr:colOff>
      <xdr:row>81</xdr:row>
      <xdr:rowOff>50800</xdr:rowOff>
    </xdr:to>
    <xdr:sp macro="" textlink="">
      <xdr:nvSpPr>
        <xdr:cNvPr id="196" name="フローチャート: 判断 195"/>
        <xdr:cNvSpPr/>
      </xdr:nvSpPr>
      <xdr:spPr>
        <a:xfrm>
          <a:off x="3746500" y="13836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164464</xdr:rowOff>
    </xdr:from>
    <xdr:to>
      <xdr:col>15</xdr:col>
      <xdr:colOff>101600</xdr:colOff>
      <xdr:row>81</xdr:row>
      <xdr:rowOff>94614</xdr:rowOff>
    </xdr:to>
    <xdr:sp macro="" textlink="">
      <xdr:nvSpPr>
        <xdr:cNvPr id="197" name="フローチャート: 判断 196"/>
        <xdr:cNvSpPr/>
      </xdr:nvSpPr>
      <xdr:spPr>
        <a:xfrm>
          <a:off x="2857500" y="13880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21589</xdr:rowOff>
    </xdr:from>
    <xdr:to>
      <xdr:col>10</xdr:col>
      <xdr:colOff>165100</xdr:colOff>
      <xdr:row>81</xdr:row>
      <xdr:rowOff>123189</xdr:rowOff>
    </xdr:to>
    <xdr:sp macro="" textlink="">
      <xdr:nvSpPr>
        <xdr:cNvPr id="198" name="フローチャート: 判断 197"/>
        <xdr:cNvSpPr/>
      </xdr:nvSpPr>
      <xdr:spPr>
        <a:xfrm>
          <a:off x="1968500" y="1390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141605</xdr:rowOff>
    </xdr:from>
    <xdr:to>
      <xdr:col>6</xdr:col>
      <xdr:colOff>38100</xdr:colOff>
      <xdr:row>81</xdr:row>
      <xdr:rowOff>71755</xdr:rowOff>
    </xdr:to>
    <xdr:sp macro="" textlink="">
      <xdr:nvSpPr>
        <xdr:cNvPr id="199" name="フローチャート: 判断 198"/>
        <xdr:cNvSpPr/>
      </xdr:nvSpPr>
      <xdr:spPr>
        <a:xfrm>
          <a:off x="1079500" y="1385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00" name="テキスト ボックス 199"/>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1" name="テキスト ボックス 200"/>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2" name="テキスト ボックス 201"/>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3" name="テキスト ボックス 202"/>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4" name="テキスト ボックス 203"/>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76836</xdr:rowOff>
    </xdr:from>
    <xdr:to>
      <xdr:col>24</xdr:col>
      <xdr:colOff>114300</xdr:colOff>
      <xdr:row>81</xdr:row>
      <xdr:rowOff>6986</xdr:rowOff>
    </xdr:to>
    <xdr:sp macro="" textlink="">
      <xdr:nvSpPr>
        <xdr:cNvPr id="205" name="楕円 204"/>
        <xdr:cNvSpPr/>
      </xdr:nvSpPr>
      <xdr:spPr>
        <a:xfrm>
          <a:off x="4584700" y="13792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99713</xdr:rowOff>
    </xdr:from>
    <xdr:ext cx="405111" cy="259045"/>
    <xdr:sp macro="" textlink="">
      <xdr:nvSpPr>
        <xdr:cNvPr id="206" name="【福祉施設】&#10;有形固定資産減価償却率該当値テキスト"/>
        <xdr:cNvSpPr txBox="1"/>
      </xdr:nvSpPr>
      <xdr:spPr>
        <a:xfrm>
          <a:off x="4673600" y="13644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147320</xdr:rowOff>
    </xdr:from>
    <xdr:to>
      <xdr:col>20</xdr:col>
      <xdr:colOff>38100</xdr:colOff>
      <xdr:row>81</xdr:row>
      <xdr:rowOff>77470</xdr:rowOff>
    </xdr:to>
    <xdr:sp macro="" textlink="">
      <xdr:nvSpPr>
        <xdr:cNvPr id="207" name="楕円 206"/>
        <xdr:cNvSpPr/>
      </xdr:nvSpPr>
      <xdr:spPr>
        <a:xfrm>
          <a:off x="3746500" y="1386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127636</xdr:rowOff>
    </xdr:from>
    <xdr:to>
      <xdr:col>24</xdr:col>
      <xdr:colOff>63500</xdr:colOff>
      <xdr:row>81</xdr:row>
      <xdr:rowOff>26670</xdr:rowOff>
    </xdr:to>
    <xdr:cxnSp macro="">
      <xdr:nvCxnSpPr>
        <xdr:cNvPr id="208" name="直線コネクタ 207"/>
        <xdr:cNvCxnSpPr/>
      </xdr:nvCxnSpPr>
      <xdr:spPr>
        <a:xfrm flipV="1">
          <a:off x="3797300" y="13843636"/>
          <a:ext cx="838200" cy="70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95886</xdr:rowOff>
    </xdr:from>
    <xdr:to>
      <xdr:col>15</xdr:col>
      <xdr:colOff>101600</xdr:colOff>
      <xdr:row>81</xdr:row>
      <xdr:rowOff>26036</xdr:rowOff>
    </xdr:to>
    <xdr:sp macro="" textlink="">
      <xdr:nvSpPr>
        <xdr:cNvPr id="209" name="楕円 208"/>
        <xdr:cNvSpPr/>
      </xdr:nvSpPr>
      <xdr:spPr>
        <a:xfrm>
          <a:off x="2857500" y="13811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146686</xdr:rowOff>
    </xdr:from>
    <xdr:to>
      <xdr:col>19</xdr:col>
      <xdr:colOff>177800</xdr:colOff>
      <xdr:row>81</xdr:row>
      <xdr:rowOff>26670</xdr:rowOff>
    </xdr:to>
    <xdr:cxnSp macro="">
      <xdr:nvCxnSpPr>
        <xdr:cNvPr id="210" name="直線コネクタ 209"/>
        <xdr:cNvCxnSpPr/>
      </xdr:nvCxnSpPr>
      <xdr:spPr>
        <a:xfrm>
          <a:off x="2908300" y="13862686"/>
          <a:ext cx="88900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42545</xdr:rowOff>
    </xdr:from>
    <xdr:to>
      <xdr:col>10</xdr:col>
      <xdr:colOff>165100</xdr:colOff>
      <xdr:row>80</xdr:row>
      <xdr:rowOff>144145</xdr:rowOff>
    </xdr:to>
    <xdr:sp macro="" textlink="">
      <xdr:nvSpPr>
        <xdr:cNvPr id="211" name="楕円 210"/>
        <xdr:cNvSpPr/>
      </xdr:nvSpPr>
      <xdr:spPr>
        <a:xfrm>
          <a:off x="1968500" y="13758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93345</xdr:rowOff>
    </xdr:from>
    <xdr:to>
      <xdr:col>15</xdr:col>
      <xdr:colOff>50800</xdr:colOff>
      <xdr:row>80</xdr:row>
      <xdr:rowOff>146686</xdr:rowOff>
    </xdr:to>
    <xdr:cxnSp macro="">
      <xdr:nvCxnSpPr>
        <xdr:cNvPr id="212" name="直線コネクタ 211"/>
        <xdr:cNvCxnSpPr/>
      </xdr:nvCxnSpPr>
      <xdr:spPr>
        <a:xfrm>
          <a:off x="2019300" y="13809345"/>
          <a:ext cx="8890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168275</xdr:rowOff>
    </xdr:from>
    <xdr:to>
      <xdr:col>6</xdr:col>
      <xdr:colOff>38100</xdr:colOff>
      <xdr:row>80</xdr:row>
      <xdr:rowOff>98425</xdr:rowOff>
    </xdr:to>
    <xdr:sp macro="" textlink="">
      <xdr:nvSpPr>
        <xdr:cNvPr id="213" name="楕円 212"/>
        <xdr:cNvSpPr/>
      </xdr:nvSpPr>
      <xdr:spPr>
        <a:xfrm>
          <a:off x="1079500" y="13712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47625</xdr:rowOff>
    </xdr:from>
    <xdr:to>
      <xdr:col>10</xdr:col>
      <xdr:colOff>114300</xdr:colOff>
      <xdr:row>80</xdr:row>
      <xdr:rowOff>93345</xdr:rowOff>
    </xdr:to>
    <xdr:cxnSp macro="">
      <xdr:nvCxnSpPr>
        <xdr:cNvPr id="214" name="直線コネクタ 213"/>
        <xdr:cNvCxnSpPr/>
      </xdr:nvCxnSpPr>
      <xdr:spPr>
        <a:xfrm>
          <a:off x="1130300" y="1376362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67327</xdr:rowOff>
    </xdr:from>
    <xdr:ext cx="405111" cy="259045"/>
    <xdr:sp macro="" textlink="">
      <xdr:nvSpPr>
        <xdr:cNvPr id="215" name="n_1aveValue【福祉施設】&#10;有形固定資産減価償却率"/>
        <xdr:cNvSpPr txBox="1"/>
      </xdr:nvSpPr>
      <xdr:spPr>
        <a:xfrm>
          <a:off x="3582044" y="1361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85741</xdr:rowOff>
    </xdr:from>
    <xdr:ext cx="405111" cy="259045"/>
    <xdr:sp macro="" textlink="">
      <xdr:nvSpPr>
        <xdr:cNvPr id="216" name="n_2aveValue【福祉施設】&#10;有形固定資産減価償却率"/>
        <xdr:cNvSpPr txBox="1"/>
      </xdr:nvSpPr>
      <xdr:spPr>
        <a:xfrm>
          <a:off x="2705744" y="13973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114316</xdr:rowOff>
    </xdr:from>
    <xdr:ext cx="405111" cy="259045"/>
    <xdr:sp macro="" textlink="">
      <xdr:nvSpPr>
        <xdr:cNvPr id="217" name="n_3aveValue【福祉施設】&#10;有形固定資産減価償却率"/>
        <xdr:cNvSpPr txBox="1"/>
      </xdr:nvSpPr>
      <xdr:spPr>
        <a:xfrm>
          <a:off x="1816744" y="14001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62882</xdr:rowOff>
    </xdr:from>
    <xdr:ext cx="405111" cy="259045"/>
    <xdr:sp macro="" textlink="">
      <xdr:nvSpPr>
        <xdr:cNvPr id="218" name="n_4aveValue【福祉施設】&#10;有形固定資産減価償却率"/>
        <xdr:cNvSpPr txBox="1"/>
      </xdr:nvSpPr>
      <xdr:spPr>
        <a:xfrm>
          <a:off x="927744" y="13950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68597</xdr:rowOff>
    </xdr:from>
    <xdr:ext cx="405111" cy="259045"/>
    <xdr:sp macro="" textlink="">
      <xdr:nvSpPr>
        <xdr:cNvPr id="219" name="n_1mainValue【福祉施設】&#10;有形固定資産減価償却率"/>
        <xdr:cNvSpPr txBox="1"/>
      </xdr:nvSpPr>
      <xdr:spPr>
        <a:xfrm>
          <a:off x="3582044" y="1395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42563</xdr:rowOff>
    </xdr:from>
    <xdr:ext cx="405111" cy="259045"/>
    <xdr:sp macro="" textlink="">
      <xdr:nvSpPr>
        <xdr:cNvPr id="220" name="n_2mainValue【福祉施設】&#10;有形固定資産減価償却率"/>
        <xdr:cNvSpPr txBox="1"/>
      </xdr:nvSpPr>
      <xdr:spPr>
        <a:xfrm>
          <a:off x="2705744" y="13587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160672</xdr:rowOff>
    </xdr:from>
    <xdr:ext cx="405111" cy="259045"/>
    <xdr:sp macro="" textlink="">
      <xdr:nvSpPr>
        <xdr:cNvPr id="221" name="n_3mainValue【福祉施設】&#10;有形固定資産減価償却率"/>
        <xdr:cNvSpPr txBox="1"/>
      </xdr:nvSpPr>
      <xdr:spPr>
        <a:xfrm>
          <a:off x="1816744" y="1353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114952</xdr:rowOff>
    </xdr:from>
    <xdr:ext cx="405111" cy="259045"/>
    <xdr:sp macro="" textlink="">
      <xdr:nvSpPr>
        <xdr:cNvPr id="222" name="n_4mainValue【福祉施設】&#10;有形固定資産減価償却率"/>
        <xdr:cNvSpPr txBox="1"/>
      </xdr:nvSpPr>
      <xdr:spPr>
        <a:xfrm>
          <a:off x="927744" y="1348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3" name="正方形/長方形 222"/>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4" name="正方形/長方形 223"/>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5" name="正方形/長方形 224"/>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6" name="正方形/長方形 225"/>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7" name="正方形/長方形 226"/>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8" name="正方形/長方形 227"/>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9" name="正方形/長方形 228"/>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30" name="正方形/長方形 229"/>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31" name="テキスト ボックス 230"/>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2" name="直線コネクタ 231"/>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233" name="直線コネクタ 232"/>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234" name="テキスト ボックス 233"/>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235" name="直線コネクタ 234"/>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236" name="テキスト ボックス 235"/>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237" name="直線コネクタ 236"/>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238" name="テキスト ボックス 237"/>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239" name="直線コネクタ 238"/>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240" name="テキスト ボックス 239"/>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1" name="直線コネクタ 240"/>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2" name="テキスト ボックス 241"/>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3"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37872</xdr:rowOff>
    </xdr:from>
    <xdr:to>
      <xdr:col>54</xdr:col>
      <xdr:colOff>189865</xdr:colOff>
      <xdr:row>86</xdr:row>
      <xdr:rowOff>24842</xdr:rowOff>
    </xdr:to>
    <xdr:cxnSp macro="">
      <xdr:nvCxnSpPr>
        <xdr:cNvPr id="244" name="直線コネクタ 243"/>
        <xdr:cNvCxnSpPr/>
      </xdr:nvCxnSpPr>
      <xdr:spPr>
        <a:xfrm flipV="1">
          <a:off x="10476865" y="13582422"/>
          <a:ext cx="0" cy="1187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28669</xdr:rowOff>
    </xdr:from>
    <xdr:ext cx="469744" cy="259045"/>
    <xdr:sp macro="" textlink="">
      <xdr:nvSpPr>
        <xdr:cNvPr id="245" name="【福祉施設】&#10;一人当たり面積最小値テキスト"/>
        <xdr:cNvSpPr txBox="1"/>
      </xdr:nvSpPr>
      <xdr:spPr>
        <a:xfrm>
          <a:off x="10515600" y="14773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24842</xdr:rowOff>
    </xdr:from>
    <xdr:to>
      <xdr:col>55</xdr:col>
      <xdr:colOff>88900</xdr:colOff>
      <xdr:row>86</xdr:row>
      <xdr:rowOff>24842</xdr:rowOff>
    </xdr:to>
    <xdr:cxnSp macro="">
      <xdr:nvCxnSpPr>
        <xdr:cNvPr id="246" name="直線コネクタ 245"/>
        <xdr:cNvCxnSpPr/>
      </xdr:nvCxnSpPr>
      <xdr:spPr>
        <a:xfrm>
          <a:off x="10388600" y="14769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155999</xdr:rowOff>
    </xdr:from>
    <xdr:ext cx="469744" cy="259045"/>
    <xdr:sp macro="" textlink="">
      <xdr:nvSpPr>
        <xdr:cNvPr id="247" name="【福祉施設】&#10;一人当たり面積最大値テキスト"/>
        <xdr:cNvSpPr txBox="1"/>
      </xdr:nvSpPr>
      <xdr:spPr>
        <a:xfrm>
          <a:off x="10515600" y="13357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37872</xdr:rowOff>
    </xdr:from>
    <xdr:to>
      <xdr:col>55</xdr:col>
      <xdr:colOff>88900</xdr:colOff>
      <xdr:row>79</xdr:row>
      <xdr:rowOff>37872</xdr:rowOff>
    </xdr:to>
    <xdr:cxnSp macro="">
      <xdr:nvCxnSpPr>
        <xdr:cNvPr id="248" name="直線コネクタ 247"/>
        <xdr:cNvCxnSpPr/>
      </xdr:nvCxnSpPr>
      <xdr:spPr>
        <a:xfrm>
          <a:off x="10388600" y="13582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163796</xdr:rowOff>
    </xdr:from>
    <xdr:ext cx="469744" cy="259045"/>
    <xdr:sp macro="" textlink="">
      <xdr:nvSpPr>
        <xdr:cNvPr id="249" name="【福祉施設】&#10;一人当たり面積平均値テキスト"/>
        <xdr:cNvSpPr txBox="1"/>
      </xdr:nvSpPr>
      <xdr:spPr>
        <a:xfrm>
          <a:off x="10515600" y="143941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140919</xdr:rowOff>
    </xdr:from>
    <xdr:to>
      <xdr:col>55</xdr:col>
      <xdr:colOff>50800</xdr:colOff>
      <xdr:row>85</xdr:row>
      <xdr:rowOff>71069</xdr:rowOff>
    </xdr:to>
    <xdr:sp macro="" textlink="">
      <xdr:nvSpPr>
        <xdr:cNvPr id="250" name="フローチャート: 判断 249"/>
        <xdr:cNvSpPr/>
      </xdr:nvSpPr>
      <xdr:spPr>
        <a:xfrm>
          <a:off x="10426700" y="14542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140463</xdr:rowOff>
    </xdr:from>
    <xdr:to>
      <xdr:col>50</xdr:col>
      <xdr:colOff>165100</xdr:colOff>
      <xdr:row>85</xdr:row>
      <xdr:rowOff>70613</xdr:rowOff>
    </xdr:to>
    <xdr:sp macro="" textlink="">
      <xdr:nvSpPr>
        <xdr:cNvPr id="251" name="フローチャート: 判断 250"/>
        <xdr:cNvSpPr/>
      </xdr:nvSpPr>
      <xdr:spPr>
        <a:xfrm>
          <a:off x="9588500" y="1454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140691</xdr:rowOff>
    </xdr:from>
    <xdr:to>
      <xdr:col>46</xdr:col>
      <xdr:colOff>38100</xdr:colOff>
      <xdr:row>85</xdr:row>
      <xdr:rowOff>70841</xdr:rowOff>
    </xdr:to>
    <xdr:sp macro="" textlink="">
      <xdr:nvSpPr>
        <xdr:cNvPr id="252" name="フローチャート: 判断 251"/>
        <xdr:cNvSpPr/>
      </xdr:nvSpPr>
      <xdr:spPr>
        <a:xfrm>
          <a:off x="8699500" y="14542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132004</xdr:rowOff>
    </xdr:from>
    <xdr:to>
      <xdr:col>41</xdr:col>
      <xdr:colOff>101600</xdr:colOff>
      <xdr:row>85</xdr:row>
      <xdr:rowOff>62154</xdr:rowOff>
    </xdr:to>
    <xdr:sp macro="" textlink="">
      <xdr:nvSpPr>
        <xdr:cNvPr id="253" name="フローチャート: 判断 252"/>
        <xdr:cNvSpPr/>
      </xdr:nvSpPr>
      <xdr:spPr>
        <a:xfrm>
          <a:off x="7810500" y="14533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131090</xdr:rowOff>
    </xdr:from>
    <xdr:to>
      <xdr:col>36</xdr:col>
      <xdr:colOff>165100</xdr:colOff>
      <xdr:row>85</xdr:row>
      <xdr:rowOff>61240</xdr:rowOff>
    </xdr:to>
    <xdr:sp macro="" textlink="">
      <xdr:nvSpPr>
        <xdr:cNvPr id="254" name="フローチャート: 判断 253"/>
        <xdr:cNvSpPr/>
      </xdr:nvSpPr>
      <xdr:spPr>
        <a:xfrm>
          <a:off x="6921500" y="1453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5" name="テキスト ボックス 254"/>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6" name="テキスト ボックス 255"/>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7" name="テキスト ボックス 256"/>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8" name="テキスト ボックス 257"/>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9" name="テキスト ボックス 258"/>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30277</xdr:rowOff>
    </xdr:from>
    <xdr:to>
      <xdr:col>55</xdr:col>
      <xdr:colOff>50800</xdr:colOff>
      <xdr:row>85</xdr:row>
      <xdr:rowOff>131877</xdr:rowOff>
    </xdr:to>
    <xdr:sp macro="" textlink="">
      <xdr:nvSpPr>
        <xdr:cNvPr id="260" name="楕円 259"/>
        <xdr:cNvSpPr/>
      </xdr:nvSpPr>
      <xdr:spPr>
        <a:xfrm>
          <a:off x="10426700" y="14603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119346</xdr:rowOff>
    </xdr:from>
    <xdr:ext cx="469744" cy="259045"/>
    <xdr:sp macro="" textlink="">
      <xdr:nvSpPr>
        <xdr:cNvPr id="261" name="【福祉施設】&#10;一人当たり面積該当値テキスト"/>
        <xdr:cNvSpPr txBox="1"/>
      </xdr:nvSpPr>
      <xdr:spPr>
        <a:xfrm>
          <a:off x="10515600" y="14521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41708</xdr:rowOff>
    </xdr:from>
    <xdr:to>
      <xdr:col>50</xdr:col>
      <xdr:colOff>165100</xdr:colOff>
      <xdr:row>85</xdr:row>
      <xdr:rowOff>143308</xdr:rowOff>
    </xdr:to>
    <xdr:sp macro="" textlink="">
      <xdr:nvSpPr>
        <xdr:cNvPr id="262" name="楕円 261"/>
        <xdr:cNvSpPr/>
      </xdr:nvSpPr>
      <xdr:spPr>
        <a:xfrm>
          <a:off x="9588500" y="14614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81077</xdr:rowOff>
    </xdr:from>
    <xdr:to>
      <xdr:col>55</xdr:col>
      <xdr:colOff>0</xdr:colOff>
      <xdr:row>85</xdr:row>
      <xdr:rowOff>92508</xdr:rowOff>
    </xdr:to>
    <xdr:cxnSp macro="">
      <xdr:nvCxnSpPr>
        <xdr:cNvPr id="263" name="直線コネクタ 262"/>
        <xdr:cNvCxnSpPr/>
      </xdr:nvCxnSpPr>
      <xdr:spPr>
        <a:xfrm flipV="1">
          <a:off x="9639300" y="14654327"/>
          <a:ext cx="8382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45365</xdr:rowOff>
    </xdr:from>
    <xdr:to>
      <xdr:col>46</xdr:col>
      <xdr:colOff>38100</xdr:colOff>
      <xdr:row>85</xdr:row>
      <xdr:rowOff>146965</xdr:rowOff>
    </xdr:to>
    <xdr:sp macro="" textlink="">
      <xdr:nvSpPr>
        <xdr:cNvPr id="264" name="楕円 263"/>
        <xdr:cNvSpPr/>
      </xdr:nvSpPr>
      <xdr:spPr>
        <a:xfrm>
          <a:off x="8699500" y="14618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92508</xdr:rowOff>
    </xdr:from>
    <xdr:to>
      <xdr:col>50</xdr:col>
      <xdr:colOff>114300</xdr:colOff>
      <xdr:row>85</xdr:row>
      <xdr:rowOff>96165</xdr:rowOff>
    </xdr:to>
    <xdr:cxnSp macro="">
      <xdr:nvCxnSpPr>
        <xdr:cNvPr id="265" name="直線コネクタ 264"/>
        <xdr:cNvCxnSpPr/>
      </xdr:nvCxnSpPr>
      <xdr:spPr>
        <a:xfrm flipV="1">
          <a:off x="8750300" y="14665758"/>
          <a:ext cx="8890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47650</xdr:rowOff>
    </xdr:from>
    <xdr:to>
      <xdr:col>41</xdr:col>
      <xdr:colOff>101600</xdr:colOff>
      <xdr:row>85</xdr:row>
      <xdr:rowOff>149250</xdr:rowOff>
    </xdr:to>
    <xdr:sp macro="" textlink="">
      <xdr:nvSpPr>
        <xdr:cNvPr id="266" name="楕円 265"/>
        <xdr:cNvSpPr/>
      </xdr:nvSpPr>
      <xdr:spPr>
        <a:xfrm>
          <a:off x="7810500" y="1462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96165</xdr:rowOff>
    </xdr:from>
    <xdr:to>
      <xdr:col>45</xdr:col>
      <xdr:colOff>177800</xdr:colOff>
      <xdr:row>85</xdr:row>
      <xdr:rowOff>98450</xdr:rowOff>
    </xdr:to>
    <xdr:cxnSp macro="">
      <xdr:nvCxnSpPr>
        <xdr:cNvPr id="267" name="直線コネクタ 266"/>
        <xdr:cNvCxnSpPr/>
      </xdr:nvCxnSpPr>
      <xdr:spPr>
        <a:xfrm flipV="1">
          <a:off x="7861300" y="14669415"/>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51079</xdr:rowOff>
    </xdr:from>
    <xdr:to>
      <xdr:col>36</xdr:col>
      <xdr:colOff>165100</xdr:colOff>
      <xdr:row>85</xdr:row>
      <xdr:rowOff>152679</xdr:rowOff>
    </xdr:to>
    <xdr:sp macro="" textlink="">
      <xdr:nvSpPr>
        <xdr:cNvPr id="268" name="楕円 267"/>
        <xdr:cNvSpPr/>
      </xdr:nvSpPr>
      <xdr:spPr>
        <a:xfrm>
          <a:off x="6921500" y="14624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98450</xdr:rowOff>
    </xdr:from>
    <xdr:to>
      <xdr:col>41</xdr:col>
      <xdr:colOff>50800</xdr:colOff>
      <xdr:row>85</xdr:row>
      <xdr:rowOff>101879</xdr:rowOff>
    </xdr:to>
    <xdr:cxnSp macro="">
      <xdr:nvCxnSpPr>
        <xdr:cNvPr id="269" name="直線コネクタ 268"/>
        <xdr:cNvCxnSpPr/>
      </xdr:nvCxnSpPr>
      <xdr:spPr>
        <a:xfrm flipV="1">
          <a:off x="6972300" y="14671700"/>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87140</xdr:rowOff>
    </xdr:from>
    <xdr:ext cx="469744" cy="259045"/>
    <xdr:sp macro="" textlink="">
      <xdr:nvSpPr>
        <xdr:cNvPr id="270" name="n_1aveValue【福祉施設】&#10;一人当たり面積"/>
        <xdr:cNvSpPr txBox="1"/>
      </xdr:nvSpPr>
      <xdr:spPr>
        <a:xfrm>
          <a:off x="9391727" y="14317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87368</xdr:rowOff>
    </xdr:from>
    <xdr:ext cx="469744" cy="259045"/>
    <xdr:sp macro="" textlink="">
      <xdr:nvSpPr>
        <xdr:cNvPr id="271" name="n_2aveValue【福祉施設】&#10;一人当たり面積"/>
        <xdr:cNvSpPr txBox="1"/>
      </xdr:nvSpPr>
      <xdr:spPr>
        <a:xfrm>
          <a:off x="8515427" y="14317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78681</xdr:rowOff>
    </xdr:from>
    <xdr:ext cx="469744" cy="259045"/>
    <xdr:sp macro="" textlink="">
      <xdr:nvSpPr>
        <xdr:cNvPr id="272" name="n_3aveValue【福祉施設】&#10;一人当たり面積"/>
        <xdr:cNvSpPr txBox="1"/>
      </xdr:nvSpPr>
      <xdr:spPr>
        <a:xfrm>
          <a:off x="7626427" y="14309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77767</xdr:rowOff>
    </xdr:from>
    <xdr:ext cx="469744" cy="259045"/>
    <xdr:sp macro="" textlink="">
      <xdr:nvSpPr>
        <xdr:cNvPr id="273" name="n_4aveValue【福祉施設】&#10;一人当たり面積"/>
        <xdr:cNvSpPr txBox="1"/>
      </xdr:nvSpPr>
      <xdr:spPr>
        <a:xfrm>
          <a:off x="6737427" y="14308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134435</xdr:rowOff>
    </xdr:from>
    <xdr:ext cx="469744" cy="259045"/>
    <xdr:sp macro="" textlink="">
      <xdr:nvSpPr>
        <xdr:cNvPr id="274" name="n_1mainValue【福祉施設】&#10;一人当たり面積"/>
        <xdr:cNvSpPr txBox="1"/>
      </xdr:nvSpPr>
      <xdr:spPr>
        <a:xfrm>
          <a:off x="9391727" y="14707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138092</xdr:rowOff>
    </xdr:from>
    <xdr:ext cx="469744" cy="259045"/>
    <xdr:sp macro="" textlink="">
      <xdr:nvSpPr>
        <xdr:cNvPr id="275" name="n_2mainValue【福祉施設】&#10;一人当たり面積"/>
        <xdr:cNvSpPr txBox="1"/>
      </xdr:nvSpPr>
      <xdr:spPr>
        <a:xfrm>
          <a:off x="8515427" y="14711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140377</xdr:rowOff>
    </xdr:from>
    <xdr:ext cx="469744" cy="259045"/>
    <xdr:sp macro="" textlink="">
      <xdr:nvSpPr>
        <xdr:cNvPr id="276" name="n_3mainValue【福祉施設】&#10;一人当たり面積"/>
        <xdr:cNvSpPr txBox="1"/>
      </xdr:nvSpPr>
      <xdr:spPr>
        <a:xfrm>
          <a:off x="7626427" y="14713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143806</xdr:rowOff>
    </xdr:from>
    <xdr:ext cx="469744" cy="259045"/>
    <xdr:sp macro="" textlink="">
      <xdr:nvSpPr>
        <xdr:cNvPr id="277" name="n_4mainValue【福祉施設】&#10;一人当たり面積"/>
        <xdr:cNvSpPr txBox="1"/>
      </xdr:nvSpPr>
      <xdr:spPr>
        <a:xfrm>
          <a:off x="6737427" y="14717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6" name="正方形/長方形 285"/>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7" name="正方形/長方形 286"/>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8" name="正方形/長方形 287"/>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9" name="正方形/長方形 288"/>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0" name="正方形/長方形 289"/>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1" name="正方形/長方形 290"/>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2" name="正方形/長方形 291"/>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3" name="正方形/長方形 292"/>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4" name="正方形/長方形 293"/>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5" name="正方形/長方形 294"/>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6" name="正方形/長方形 295"/>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7" name="正方形/長方形 296"/>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8" name="正方形/長方形 297"/>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9" name="正方形/長方形 298"/>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0" name="正方形/長方形 299"/>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1" name="正方形/長方形 300"/>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2" name="テキスト ボックス 301"/>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3" name="直線コネクタ 302"/>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4" name="テキスト ボックス 303"/>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5" name="直線コネクタ 304"/>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67327</xdr:rowOff>
    </xdr:from>
    <xdr:ext cx="403059" cy="259045"/>
    <xdr:sp macro="" textlink="">
      <xdr:nvSpPr>
        <xdr:cNvPr id="306" name="テキスト ボックス 305"/>
        <xdr:cNvSpPr txBox="1"/>
      </xdr:nvSpPr>
      <xdr:spPr>
        <a:xfrm>
          <a:off x="12042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7" name="直線コネクタ 306"/>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08" name="テキスト ボックス 307"/>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09" name="直線コネクタ 308"/>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10" name="テキスト ボックス 309"/>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1" name="直線コネクタ 310"/>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2" name="テキスト ボックス 311"/>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3" name="直線コネクタ 312"/>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314" name="テキスト ボックス 313"/>
        <xdr:cNvSpPr txBox="1"/>
      </xdr:nvSpPr>
      <xdr:spPr>
        <a:xfrm>
          <a:off x="12107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5" name="直線コネクタ 314"/>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16"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125730</xdr:rowOff>
    </xdr:from>
    <xdr:to>
      <xdr:col>85</xdr:col>
      <xdr:colOff>126364</xdr:colOff>
      <xdr:row>41</xdr:row>
      <xdr:rowOff>142875</xdr:rowOff>
    </xdr:to>
    <xdr:cxnSp macro="">
      <xdr:nvCxnSpPr>
        <xdr:cNvPr id="317" name="直線コネクタ 316"/>
        <xdr:cNvCxnSpPr/>
      </xdr:nvCxnSpPr>
      <xdr:spPr>
        <a:xfrm flipV="1">
          <a:off x="16318864" y="5955030"/>
          <a:ext cx="0" cy="1217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146702</xdr:rowOff>
    </xdr:from>
    <xdr:ext cx="405111" cy="259045"/>
    <xdr:sp macro="" textlink="">
      <xdr:nvSpPr>
        <xdr:cNvPr id="318" name="【一般廃棄物処理施設】&#10;有形固定資産減価償却率最小値テキスト"/>
        <xdr:cNvSpPr txBox="1"/>
      </xdr:nvSpPr>
      <xdr:spPr>
        <a:xfrm>
          <a:off x="16357600" y="717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142875</xdr:rowOff>
    </xdr:from>
    <xdr:to>
      <xdr:col>86</xdr:col>
      <xdr:colOff>25400</xdr:colOff>
      <xdr:row>41</xdr:row>
      <xdr:rowOff>142875</xdr:rowOff>
    </xdr:to>
    <xdr:cxnSp macro="">
      <xdr:nvCxnSpPr>
        <xdr:cNvPr id="319" name="直線コネクタ 318"/>
        <xdr:cNvCxnSpPr/>
      </xdr:nvCxnSpPr>
      <xdr:spPr>
        <a:xfrm>
          <a:off x="16230600" y="7172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72407</xdr:rowOff>
    </xdr:from>
    <xdr:ext cx="405111" cy="259045"/>
    <xdr:sp macro="" textlink="">
      <xdr:nvSpPr>
        <xdr:cNvPr id="320" name="【一般廃棄物処理施設】&#10;有形固定資産減価償却率最大値テキスト"/>
        <xdr:cNvSpPr txBox="1"/>
      </xdr:nvSpPr>
      <xdr:spPr>
        <a:xfrm>
          <a:off x="16357600" y="5730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125730</xdr:rowOff>
    </xdr:from>
    <xdr:to>
      <xdr:col>86</xdr:col>
      <xdr:colOff>25400</xdr:colOff>
      <xdr:row>34</xdr:row>
      <xdr:rowOff>125730</xdr:rowOff>
    </xdr:to>
    <xdr:cxnSp macro="">
      <xdr:nvCxnSpPr>
        <xdr:cNvPr id="321" name="直線コネクタ 320"/>
        <xdr:cNvCxnSpPr/>
      </xdr:nvCxnSpPr>
      <xdr:spPr>
        <a:xfrm>
          <a:off x="16230600" y="595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135907</xdr:rowOff>
    </xdr:from>
    <xdr:ext cx="405111" cy="259045"/>
    <xdr:sp macro="" textlink="">
      <xdr:nvSpPr>
        <xdr:cNvPr id="322" name="【一般廃棄物処理施設】&#10;有形固定資産減価償却率平均値テキスト"/>
        <xdr:cNvSpPr txBox="1"/>
      </xdr:nvSpPr>
      <xdr:spPr>
        <a:xfrm>
          <a:off x="16357600" y="64795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113030</xdr:rowOff>
    </xdr:from>
    <xdr:to>
      <xdr:col>85</xdr:col>
      <xdr:colOff>177800</xdr:colOff>
      <xdr:row>39</xdr:row>
      <xdr:rowOff>43180</xdr:rowOff>
    </xdr:to>
    <xdr:sp macro="" textlink="">
      <xdr:nvSpPr>
        <xdr:cNvPr id="323" name="フローチャート: 判断 322"/>
        <xdr:cNvSpPr/>
      </xdr:nvSpPr>
      <xdr:spPr>
        <a:xfrm>
          <a:off x="16268700" y="662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71120</xdr:rowOff>
    </xdr:from>
    <xdr:to>
      <xdr:col>81</xdr:col>
      <xdr:colOff>101600</xdr:colOff>
      <xdr:row>39</xdr:row>
      <xdr:rowOff>1270</xdr:rowOff>
    </xdr:to>
    <xdr:sp macro="" textlink="">
      <xdr:nvSpPr>
        <xdr:cNvPr id="324" name="フローチャート: 判断 323"/>
        <xdr:cNvSpPr/>
      </xdr:nvSpPr>
      <xdr:spPr>
        <a:xfrm>
          <a:off x="15430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133985</xdr:rowOff>
    </xdr:from>
    <xdr:to>
      <xdr:col>76</xdr:col>
      <xdr:colOff>165100</xdr:colOff>
      <xdr:row>38</xdr:row>
      <xdr:rowOff>64135</xdr:rowOff>
    </xdr:to>
    <xdr:sp macro="" textlink="">
      <xdr:nvSpPr>
        <xdr:cNvPr id="325" name="フローチャート: 判断 324"/>
        <xdr:cNvSpPr/>
      </xdr:nvSpPr>
      <xdr:spPr>
        <a:xfrm>
          <a:off x="14541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13970</xdr:rowOff>
    </xdr:from>
    <xdr:to>
      <xdr:col>72</xdr:col>
      <xdr:colOff>38100</xdr:colOff>
      <xdr:row>38</xdr:row>
      <xdr:rowOff>115570</xdr:rowOff>
    </xdr:to>
    <xdr:sp macro="" textlink="">
      <xdr:nvSpPr>
        <xdr:cNvPr id="326" name="フローチャート: 判断 325"/>
        <xdr:cNvSpPr/>
      </xdr:nvSpPr>
      <xdr:spPr>
        <a:xfrm>
          <a:off x="136525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118745</xdr:rowOff>
    </xdr:from>
    <xdr:to>
      <xdr:col>67</xdr:col>
      <xdr:colOff>101600</xdr:colOff>
      <xdr:row>38</xdr:row>
      <xdr:rowOff>48895</xdr:rowOff>
    </xdr:to>
    <xdr:sp macro="" textlink="">
      <xdr:nvSpPr>
        <xdr:cNvPr id="327" name="フローチャート: 判断 326"/>
        <xdr:cNvSpPr/>
      </xdr:nvSpPr>
      <xdr:spPr>
        <a:xfrm>
          <a:off x="12763500" y="646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8" name="テキスト ボックス 327"/>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9" name="テキスト ボックス 328"/>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0" name="テキスト ボックス 329"/>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1" name="テキスト ボックス 330"/>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2" name="テキスト ボックス 331"/>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151130</xdr:rowOff>
    </xdr:from>
    <xdr:to>
      <xdr:col>85</xdr:col>
      <xdr:colOff>177800</xdr:colOff>
      <xdr:row>40</xdr:row>
      <xdr:rowOff>81280</xdr:rowOff>
    </xdr:to>
    <xdr:sp macro="" textlink="">
      <xdr:nvSpPr>
        <xdr:cNvPr id="333" name="楕円 332"/>
        <xdr:cNvSpPr/>
      </xdr:nvSpPr>
      <xdr:spPr>
        <a:xfrm>
          <a:off x="162687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129557</xdr:rowOff>
    </xdr:from>
    <xdr:ext cx="405111" cy="259045"/>
    <xdr:sp macro="" textlink="">
      <xdr:nvSpPr>
        <xdr:cNvPr id="334" name="【一般廃棄物処理施設】&#10;有形固定資産減価償却率該当値テキスト"/>
        <xdr:cNvSpPr txBox="1"/>
      </xdr:nvSpPr>
      <xdr:spPr>
        <a:xfrm>
          <a:off x="16357600" y="681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126365</xdr:rowOff>
    </xdr:from>
    <xdr:to>
      <xdr:col>81</xdr:col>
      <xdr:colOff>101600</xdr:colOff>
      <xdr:row>41</xdr:row>
      <xdr:rowOff>56515</xdr:rowOff>
    </xdr:to>
    <xdr:sp macro="" textlink="">
      <xdr:nvSpPr>
        <xdr:cNvPr id="335" name="楕円 334"/>
        <xdr:cNvSpPr/>
      </xdr:nvSpPr>
      <xdr:spPr>
        <a:xfrm>
          <a:off x="15430500" y="6984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30480</xdr:rowOff>
    </xdr:from>
    <xdr:to>
      <xdr:col>85</xdr:col>
      <xdr:colOff>127000</xdr:colOff>
      <xdr:row>41</xdr:row>
      <xdr:rowOff>5715</xdr:rowOff>
    </xdr:to>
    <xdr:cxnSp macro="">
      <xdr:nvCxnSpPr>
        <xdr:cNvPr id="336" name="直線コネクタ 335"/>
        <xdr:cNvCxnSpPr/>
      </xdr:nvCxnSpPr>
      <xdr:spPr>
        <a:xfrm flipV="1">
          <a:off x="15481300" y="6888480"/>
          <a:ext cx="838200" cy="146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97790</xdr:rowOff>
    </xdr:from>
    <xdr:to>
      <xdr:col>76</xdr:col>
      <xdr:colOff>165100</xdr:colOff>
      <xdr:row>41</xdr:row>
      <xdr:rowOff>27940</xdr:rowOff>
    </xdr:to>
    <xdr:sp macro="" textlink="">
      <xdr:nvSpPr>
        <xdr:cNvPr id="337" name="楕円 336"/>
        <xdr:cNvSpPr/>
      </xdr:nvSpPr>
      <xdr:spPr>
        <a:xfrm>
          <a:off x="14541500" y="6955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148590</xdr:rowOff>
    </xdr:from>
    <xdr:to>
      <xdr:col>81</xdr:col>
      <xdr:colOff>50800</xdr:colOff>
      <xdr:row>41</xdr:row>
      <xdr:rowOff>5715</xdr:rowOff>
    </xdr:to>
    <xdr:cxnSp macro="">
      <xdr:nvCxnSpPr>
        <xdr:cNvPr id="338" name="直線コネクタ 337"/>
        <xdr:cNvCxnSpPr/>
      </xdr:nvCxnSpPr>
      <xdr:spPr>
        <a:xfrm>
          <a:off x="14592300" y="700659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10160</xdr:rowOff>
    </xdr:from>
    <xdr:to>
      <xdr:col>72</xdr:col>
      <xdr:colOff>38100</xdr:colOff>
      <xdr:row>40</xdr:row>
      <xdr:rowOff>111760</xdr:rowOff>
    </xdr:to>
    <xdr:sp macro="" textlink="">
      <xdr:nvSpPr>
        <xdr:cNvPr id="339" name="楕円 338"/>
        <xdr:cNvSpPr/>
      </xdr:nvSpPr>
      <xdr:spPr>
        <a:xfrm>
          <a:off x="13652500" y="686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60960</xdr:rowOff>
    </xdr:from>
    <xdr:to>
      <xdr:col>76</xdr:col>
      <xdr:colOff>114300</xdr:colOff>
      <xdr:row>40</xdr:row>
      <xdr:rowOff>148590</xdr:rowOff>
    </xdr:to>
    <xdr:cxnSp macro="">
      <xdr:nvCxnSpPr>
        <xdr:cNvPr id="340" name="直線コネクタ 339"/>
        <xdr:cNvCxnSpPr/>
      </xdr:nvCxnSpPr>
      <xdr:spPr>
        <a:xfrm>
          <a:off x="13703300" y="6918960"/>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10160</xdr:rowOff>
    </xdr:from>
    <xdr:to>
      <xdr:col>67</xdr:col>
      <xdr:colOff>101600</xdr:colOff>
      <xdr:row>40</xdr:row>
      <xdr:rowOff>111760</xdr:rowOff>
    </xdr:to>
    <xdr:sp macro="" textlink="">
      <xdr:nvSpPr>
        <xdr:cNvPr id="341" name="楕円 340"/>
        <xdr:cNvSpPr/>
      </xdr:nvSpPr>
      <xdr:spPr>
        <a:xfrm>
          <a:off x="12763500" y="686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60960</xdr:rowOff>
    </xdr:from>
    <xdr:to>
      <xdr:col>71</xdr:col>
      <xdr:colOff>177800</xdr:colOff>
      <xdr:row>40</xdr:row>
      <xdr:rowOff>60960</xdr:rowOff>
    </xdr:to>
    <xdr:cxnSp macro="">
      <xdr:nvCxnSpPr>
        <xdr:cNvPr id="342" name="直線コネクタ 341"/>
        <xdr:cNvCxnSpPr/>
      </xdr:nvCxnSpPr>
      <xdr:spPr>
        <a:xfrm>
          <a:off x="12814300" y="69189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17797</xdr:rowOff>
    </xdr:from>
    <xdr:ext cx="405111" cy="259045"/>
    <xdr:sp macro="" textlink="">
      <xdr:nvSpPr>
        <xdr:cNvPr id="343" name="n_1aveValue【一般廃棄物処理施設】&#10;有形固定資産減価償却率"/>
        <xdr:cNvSpPr txBox="1"/>
      </xdr:nvSpPr>
      <xdr:spPr>
        <a:xfrm>
          <a:off x="15266044" y="636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80662</xdr:rowOff>
    </xdr:from>
    <xdr:ext cx="405111" cy="259045"/>
    <xdr:sp macro="" textlink="">
      <xdr:nvSpPr>
        <xdr:cNvPr id="344" name="n_2aveValue【一般廃棄物処理施設】&#10;有形固定資産減価償却率"/>
        <xdr:cNvSpPr txBox="1"/>
      </xdr:nvSpPr>
      <xdr:spPr>
        <a:xfrm>
          <a:off x="14389744" y="625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132097</xdr:rowOff>
    </xdr:from>
    <xdr:ext cx="405111" cy="259045"/>
    <xdr:sp macro="" textlink="">
      <xdr:nvSpPr>
        <xdr:cNvPr id="345" name="n_3aveValue【一般廃棄物処理施設】&#10;有形固定資産減価償却率"/>
        <xdr:cNvSpPr txBox="1"/>
      </xdr:nvSpPr>
      <xdr:spPr>
        <a:xfrm>
          <a:off x="13500744" y="630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65422</xdr:rowOff>
    </xdr:from>
    <xdr:ext cx="405111" cy="259045"/>
    <xdr:sp macro="" textlink="">
      <xdr:nvSpPr>
        <xdr:cNvPr id="346" name="n_4aveValue【一般廃棄物処理施設】&#10;有形固定資産減価償却率"/>
        <xdr:cNvSpPr txBox="1"/>
      </xdr:nvSpPr>
      <xdr:spPr>
        <a:xfrm>
          <a:off x="12611744" y="623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47642</xdr:rowOff>
    </xdr:from>
    <xdr:ext cx="405111" cy="259045"/>
    <xdr:sp macro="" textlink="">
      <xdr:nvSpPr>
        <xdr:cNvPr id="347" name="n_1mainValue【一般廃棄物処理施設】&#10;有形固定資産減価償却率"/>
        <xdr:cNvSpPr txBox="1"/>
      </xdr:nvSpPr>
      <xdr:spPr>
        <a:xfrm>
          <a:off x="15266044" y="7077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19067</xdr:rowOff>
    </xdr:from>
    <xdr:ext cx="405111" cy="259045"/>
    <xdr:sp macro="" textlink="">
      <xdr:nvSpPr>
        <xdr:cNvPr id="348" name="n_2mainValue【一般廃棄物処理施設】&#10;有形固定資産減価償却率"/>
        <xdr:cNvSpPr txBox="1"/>
      </xdr:nvSpPr>
      <xdr:spPr>
        <a:xfrm>
          <a:off x="14389744" y="704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102887</xdr:rowOff>
    </xdr:from>
    <xdr:ext cx="405111" cy="259045"/>
    <xdr:sp macro="" textlink="">
      <xdr:nvSpPr>
        <xdr:cNvPr id="349" name="n_3mainValue【一般廃棄物処理施設】&#10;有形固定資産減価償却率"/>
        <xdr:cNvSpPr txBox="1"/>
      </xdr:nvSpPr>
      <xdr:spPr>
        <a:xfrm>
          <a:off x="13500744" y="6960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102887</xdr:rowOff>
    </xdr:from>
    <xdr:ext cx="405111" cy="259045"/>
    <xdr:sp macro="" textlink="">
      <xdr:nvSpPr>
        <xdr:cNvPr id="350" name="n_4mainValue【一般廃棄物処理施設】&#10;有形固定資産減価償却率"/>
        <xdr:cNvSpPr txBox="1"/>
      </xdr:nvSpPr>
      <xdr:spPr>
        <a:xfrm>
          <a:off x="12611744" y="6960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1" name="正方形/長方形 350"/>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2" name="正方形/長方形 351"/>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3" name="正方形/長方形 352"/>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4" name="正方形/長方形 353"/>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5" name="正方形/長方形 354"/>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6" name="正方形/長方形 355"/>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7" name="正方形/長方形 356"/>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8" name="正方形/長方形 357"/>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9" name="テキスト ボックス 358"/>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0" name="直線コネクタ 359"/>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61" name="直線コネクタ 360"/>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362" name="テキスト ボックス 361"/>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3" name="直線コネクタ 362"/>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364" name="テキスト ボックス 363"/>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5" name="直線コネクタ 364"/>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366" name="テキスト ボックス 365"/>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67" name="直線コネクタ 366"/>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368" name="テキスト ボックス 367"/>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69" name="直線コネクタ 368"/>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370" name="テキスト ボックス 369"/>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1" name="直線コネクタ 370"/>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372" name="テキスト ボックス 371"/>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3"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3959</xdr:rowOff>
    </xdr:from>
    <xdr:to>
      <xdr:col>116</xdr:col>
      <xdr:colOff>62864</xdr:colOff>
      <xdr:row>42</xdr:row>
      <xdr:rowOff>37875</xdr:rowOff>
    </xdr:to>
    <xdr:cxnSp macro="">
      <xdr:nvCxnSpPr>
        <xdr:cNvPr id="374" name="直線コネクタ 373"/>
        <xdr:cNvCxnSpPr/>
      </xdr:nvCxnSpPr>
      <xdr:spPr>
        <a:xfrm flipV="1">
          <a:off x="22160864" y="5833259"/>
          <a:ext cx="0" cy="14055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41702</xdr:rowOff>
    </xdr:from>
    <xdr:ext cx="378565" cy="259045"/>
    <xdr:sp macro="" textlink="">
      <xdr:nvSpPr>
        <xdr:cNvPr id="375" name="【一般廃棄物処理施設】&#10;一人当たり有形固定資産（償却資産）額最小値テキスト"/>
        <xdr:cNvSpPr txBox="1"/>
      </xdr:nvSpPr>
      <xdr:spPr>
        <a:xfrm>
          <a:off x="22199600" y="72426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37875</xdr:rowOff>
    </xdr:from>
    <xdr:to>
      <xdr:col>116</xdr:col>
      <xdr:colOff>152400</xdr:colOff>
      <xdr:row>42</xdr:row>
      <xdr:rowOff>37875</xdr:rowOff>
    </xdr:to>
    <xdr:cxnSp macro="">
      <xdr:nvCxnSpPr>
        <xdr:cNvPr id="376" name="直線コネクタ 375"/>
        <xdr:cNvCxnSpPr/>
      </xdr:nvCxnSpPr>
      <xdr:spPr>
        <a:xfrm>
          <a:off x="22072600" y="7238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122086</xdr:rowOff>
    </xdr:from>
    <xdr:ext cx="599010" cy="259045"/>
    <xdr:sp macro="" textlink="">
      <xdr:nvSpPr>
        <xdr:cNvPr id="377" name="【一般廃棄物処理施設】&#10;一人当たり有形固定資産（償却資産）額最大値テキスト"/>
        <xdr:cNvSpPr txBox="1"/>
      </xdr:nvSpPr>
      <xdr:spPr>
        <a:xfrm>
          <a:off x="22199600" y="56084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737,922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3959</xdr:rowOff>
    </xdr:from>
    <xdr:to>
      <xdr:col>116</xdr:col>
      <xdr:colOff>152400</xdr:colOff>
      <xdr:row>34</xdr:row>
      <xdr:rowOff>3959</xdr:rowOff>
    </xdr:to>
    <xdr:cxnSp macro="">
      <xdr:nvCxnSpPr>
        <xdr:cNvPr id="378" name="直線コネクタ 377"/>
        <xdr:cNvCxnSpPr/>
      </xdr:nvCxnSpPr>
      <xdr:spPr>
        <a:xfrm>
          <a:off x="22072600" y="5833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8162</xdr:rowOff>
    </xdr:from>
    <xdr:ext cx="599010" cy="259045"/>
    <xdr:sp macro="" textlink="">
      <xdr:nvSpPr>
        <xdr:cNvPr id="379" name="【一般廃棄物処理施設】&#10;一人当たり有形固定資産（償却資産）額平均値テキスト"/>
        <xdr:cNvSpPr txBox="1"/>
      </xdr:nvSpPr>
      <xdr:spPr>
        <a:xfrm>
          <a:off x="22199600" y="669471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156735</xdr:rowOff>
    </xdr:from>
    <xdr:to>
      <xdr:col>116</xdr:col>
      <xdr:colOff>114300</xdr:colOff>
      <xdr:row>40</xdr:row>
      <xdr:rowOff>86885</xdr:rowOff>
    </xdr:to>
    <xdr:sp macro="" textlink="">
      <xdr:nvSpPr>
        <xdr:cNvPr id="380" name="フローチャート: 判断 379"/>
        <xdr:cNvSpPr/>
      </xdr:nvSpPr>
      <xdr:spPr>
        <a:xfrm>
          <a:off x="22110700" y="6843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20772</xdr:rowOff>
    </xdr:from>
    <xdr:to>
      <xdr:col>112</xdr:col>
      <xdr:colOff>38100</xdr:colOff>
      <xdr:row>40</xdr:row>
      <xdr:rowOff>122372</xdr:rowOff>
    </xdr:to>
    <xdr:sp macro="" textlink="">
      <xdr:nvSpPr>
        <xdr:cNvPr id="381" name="フローチャート: 判断 380"/>
        <xdr:cNvSpPr/>
      </xdr:nvSpPr>
      <xdr:spPr>
        <a:xfrm>
          <a:off x="21272500" y="6878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111605</xdr:rowOff>
    </xdr:from>
    <xdr:to>
      <xdr:col>107</xdr:col>
      <xdr:colOff>101600</xdr:colOff>
      <xdr:row>40</xdr:row>
      <xdr:rowOff>41755</xdr:rowOff>
    </xdr:to>
    <xdr:sp macro="" textlink="">
      <xdr:nvSpPr>
        <xdr:cNvPr id="382" name="フローチャート: 判断 381"/>
        <xdr:cNvSpPr/>
      </xdr:nvSpPr>
      <xdr:spPr>
        <a:xfrm>
          <a:off x="20383500" y="6798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139670</xdr:rowOff>
    </xdr:from>
    <xdr:to>
      <xdr:col>102</xdr:col>
      <xdr:colOff>165100</xdr:colOff>
      <xdr:row>40</xdr:row>
      <xdr:rowOff>69820</xdr:rowOff>
    </xdr:to>
    <xdr:sp macro="" textlink="">
      <xdr:nvSpPr>
        <xdr:cNvPr id="383" name="フローチャート: 判断 382"/>
        <xdr:cNvSpPr/>
      </xdr:nvSpPr>
      <xdr:spPr>
        <a:xfrm>
          <a:off x="19494500" y="682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150585</xdr:rowOff>
    </xdr:from>
    <xdr:to>
      <xdr:col>98</xdr:col>
      <xdr:colOff>38100</xdr:colOff>
      <xdr:row>40</xdr:row>
      <xdr:rowOff>80735</xdr:rowOff>
    </xdr:to>
    <xdr:sp macro="" textlink="">
      <xdr:nvSpPr>
        <xdr:cNvPr id="384" name="フローチャート: 判断 383"/>
        <xdr:cNvSpPr/>
      </xdr:nvSpPr>
      <xdr:spPr>
        <a:xfrm>
          <a:off x="18605500" y="683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5" name="テキスト ボックス 384"/>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6" name="テキスト ボックス 385"/>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7" name="テキスト ボックス 386"/>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8" name="テキスト ボックス 387"/>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9" name="テキスト ボックス 388"/>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49180</xdr:rowOff>
    </xdr:from>
    <xdr:to>
      <xdr:col>116</xdr:col>
      <xdr:colOff>114300</xdr:colOff>
      <xdr:row>41</xdr:row>
      <xdr:rowOff>150780</xdr:rowOff>
    </xdr:to>
    <xdr:sp macro="" textlink="">
      <xdr:nvSpPr>
        <xdr:cNvPr id="390" name="楕円 389"/>
        <xdr:cNvSpPr/>
      </xdr:nvSpPr>
      <xdr:spPr>
        <a:xfrm>
          <a:off x="22110700" y="707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135557</xdr:rowOff>
    </xdr:from>
    <xdr:ext cx="534377" cy="259045"/>
    <xdr:sp macro="" textlink="">
      <xdr:nvSpPr>
        <xdr:cNvPr id="391" name="【一般廃棄物処理施設】&#10;一人当たり有形固定資産（償却資産）額該当値テキスト"/>
        <xdr:cNvSpPr txBox="1"/>
      </xdr:nvSpPr>
      <xdr:spPr>
        <a:xfrm>
          <a:off x="22199600" y="6993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60991</xdr:rowOff>
    </xdr:from>
    <xdr:to>
      <xdr:col>112</xdr:col>
      <xdr:colOff>38100</xdr:colOff>
      <xdr:row>41</xdr:row>
      <xdr:rowOff>162591</xdr:rowOff>
    </xdr:to>
    <xdr:sp macro="" textlink="">
      <xdr:nvSpPr>
        <xdr:cNvPr id="392" name="楕円 391"/>
        <xdr:cNvSpPr/>
      </xdr:nvSpPr>
      <xdr:spPr>
        <a:xfrm>
          <a:off x="21272500" y="7090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99980</xdr:rowOff>
    </xdr:from>
    <xdr:to>
      <xdr:col>116</xdr:col>
      <xdr:colOff>63500</xdr:colOff>
      <xdr:row>41</xdr:row>
      <xdr:rowOff>111791</xdr:rowOff>
    </xdr:to>
    <xdr:cxnSp macro="">
      <xdr:nvCxnSpPr>
        <xdr:cNvPr id="393" name="直線コネクタ 392"/>
        <xdr:cNvCxnSpPr/>
      </xdr:nvCxnSpPr>
      <xdr:spPr>
        <a:xfrm flipV="1">
          <a:off x="21323300" y="7129430"/>
          <a:ext cx="838200" cy="11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66815</xdr:rowOff>
    </xdr:from>
    <xdr:to>
      <xdr:col>107</xdr:col>
      <xdr:colOff>101600</xdr:colOff>
      <xdr:row>41</xdr:row>
      <xdr:rowOff>168415</xdr:rowOff>
    </xdr:to>
    <xdr:sp macro="" textlink="">
      <xdr:nvSpPr>
        <xdr:cNvPr id="394" name="楕円 393"/>
        <xdr:cNvSpPr/>
      </xdr:nvSpPr>
      <xdr:spPr>
        <a:xfrm>
          <a:off x="20383500" y="7096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111791</xdr:rowOff>
    </xdr:from>
    <xdr:to>
      <xdr:col>111</xdr:col>
      <xdr:colOff>177800</xdr:colOff>
      <xdr:row>41</xdr:row>
      <xdr:rowOff>117615</xdr:rowOff>
    </xdr:to>
    <xdr:cxnSp macro="">
      <xdr:nvCxnSpPr>
        <xdr:cNvPr id="395" name="直線コネクタ 394"/>
        <xdr:cNvCxnSpPr/>
      </xdr:nvCxnSpPr>
      <xdr:spPr>
        <a:xfrm flipV="1">
          <a:off x="20434300" y="7141241"/>
          <a:ext cx="889000" cy="5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75627</xdr:rowOff>
    </xdr:from>
    <xdr:to>
      <xdr:col>102</xdr:col>
      <xdr:colOff>165100</xdr:colOff>
      <xdr:row>42</xdr:row>
      <xdr:rowOff>5777</xdr:rowOff>
    </xdr:to>
    <xdr:sp macro="" textlink="">
      <xdr:nvSpPr>
        <xdr:cNvPr id="396" name="楕円 395"/>
        <xdr:cNvSpPr/>
      </xdr:nvSpPr>
      <xdr:spPr>
        <a:xfrm>
          <a:off x="19494500" y="7105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117615</xdr:rowOff>
    </xdr:from>
    <xdr:to>
      <xdr:col>107</xdr:col>
      <xdr:colOff>50800</xdr:colOff>
      <xdr:row>41</xdr:row>
      <xdr:rowOff>126427</xdr:rowOff>
    </xdr:to>
    <xdr:cxnSp macro="">
      <xdr:nvCxnSpPr>
        <xdr:cNvPr id="397" name="直線コネクタ 396"/>
        <xdr:cNvCxnSpPr/>
      </xdr:nvCxnSpPr>
      <xdr:spPr>
        <a:xfrm flipV="1">
          <a:off x="19545300" y="7147065"/>
          <a:ext cx="889000" cy="8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73566</xdr:rowOff>
    </xdr:from>
    <xdr:to>
      <xdr:col>98</xdr:col>
      <xdr:colOff>38100</xdr:colOff>
      <xdr:row>42</xdr:row>
      <xdr:rowOff>3716</xdr:rowOff>
    </xdr:to>
    <xdr:sp macro="" textlink="">
      <xdr:nvSpPr>
        <xdr:cNvPr id="398" name="楕円 397"/>
        <xdr:cNvSpPr/>
      </xdr:nvSpPr>
      <xdr:spPr>
        <a:xfrm>
          <a:off x="18605500" y="7103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124366</xdr:rowOff>
    </xdr:from>
    <xdr:to>
      <xdr:col>102</xdr:col>
      <xdr:colOff>114300</xdr:colOff>
      <xdr:row>41</xdr:row>
      <xdr:rowOff>126427</xdr:rowOff>
    </xdr:to>
    <xdr:cxnSp macro="">
      <xdr:nvCxnSpPr>
        <xdr:cNvPr id="399" name="直線コネクタ 398"/>
        <xdr:cNvCxnSpPr/>
      </xdr:nvCxnSpPr>
      <xdr:spPr>
        <a:xfrm>
          <a:off x="18656300" y="7153816"/>
          <a:ext cx="889000" cy="2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38</xdr:row>
      <xdr:rowOff>138899</xdr:rowOff>
    </xdr:from>
    <xdr:ext cx="599010" cy="259045"/>
    <xdr:sp macro="" textlink="">
      <xdr:nvSpPr>
        <xdr:cNvPr id="400" name="n_1aveValue【一般廃棄物処理施設】&#10;一人当たり有形固定資産（償却資産）額"/>
        <xdr:cNvSpPr txBox="1"/>
      </xdr:nvSpPr>
      <xdr:spPr>
        <a:xfrm>
          <a:off x="21011095" y="66539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58282</xdr:rowOff>
    </xdr:from>
    <xdr:ext cx="599010" cy="259045"/>
    <xdr:sp macro="" textlink="">
      <xdr:nvSpPr>
        <xdr:cNvPr id="401" name="n_2aveValue【一般廃棄物処理施設】&#10;一人当たり有形固定資産（償却資産）額"/>
        <xdr:cNvSpPr txBox="1"/>
      </xdr:nvSpPr>
      <xdr:spPr>
        <a:xfrm>
          <a:off x="20134795" y="65733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86347</xdr:rowOff>
    </xdr:from>
    <xdr:ext cx="599010" cy="259045"/>
    <xdr:sp macro="" textlink="">
      <xdr:nvSpPr>
        <xdr:cNvPr id="402" name="n_3aveValue【一般廃棄物処理施設】&#10;一人当たり有形固定資産（償却資産）額"/>
        <xdr:cNvSpPr txBox="1"/>
      </xdr:nvSpPr>
      <xdr:spPr>
        <a:xfrm>
          <a:off x="19245795" y="6601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97262</xdr:rowOff>
    </xdr:from>
    <xdr:ext cx="599010" cy="259045"/>
    <xdr:sp macro="" textlink="">
      <xdr:nvSpPr>
        <xdr:cNvPr id="403" name="n_4aveValue【一般廃棄物処理施設】&#10;一人当たり有形固定資産（償却資産）額"/>
        <xdr:cNvSpPr txBox="1"/>
      </xdr:nvSpPr>
      <xdr:spPr>
        <a:xfrm>
          <a:off x="18356795" y="6612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153718</xdr:rowOff>
    </xdr:from>
    <xdr:ext cx="534377" cy="259045"/>
    <xdr:sp macro="" textlink="">
      <xdr:nvSpPr>
        <xdr:cNvPr id="404" name="n_1mainValue【一般廃棄物処理施設】&#10;一人当たり有形固定資産（償却資産）額"/>
        <xdr:cNvSpPr txBox="1"/>
      </xdr:nvSpPr>
      <xdr:spPr>
        <a:xfrm>
          <a:off x="21043411" y="7183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159542</xdr:rowOff>
    </xdr:from>
    <xdr:ext cx="534377" cy="259045"/>
    <xdr:sp macro="" textlink="">
      <xdr:nvSpPr>
        <xdr:cNvPr id="405" name="n_2mainValue【一般廃棄物処理施設】&#10;一人当たり有形固定資産（償却資産）額"/>
        <xdr:cNvSpPr txBox="1"/>
      </xdr:nvSpPr>
      <xdr:spPr>
        <a:xfrm>
          <a:off x="20167111" y="7188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168354</xdr:rowOff>
    </xdr:from>
    <xdr:ext cx="534377" cy="259045"/>
    <xdr:sp macro="" textlink="">
      <xdr:nvSpPr>
        <xdr:cNvPr id="406" name="n_3mainValue【一般廃棄物処理施設】&#10;一人当たり有形固定資産（償却資産）額"/>
        <xdr:cNvSpPr txBox="1"/>
      </xdr:nvSpPr>
      <xdr:spPr>
        <a:xfrm>
          <a:off x="19278111" y="7197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166293</xdr:rowOff>
    </xdr:from>
    <xdr:ext cx="534377" cy="259045"/>
    <xdr:sp macro="" textlink="">
      <xdr:nvSpPr>
        <xdr:cNvPr id="407" name="n_4mainValue【一般廃棄物処理施設】&#10;一人当たり有形固定資産（償却資産）額"/>
        <xdr:cNvSpPr txBox="1"/>
      </xdr:nvSpPr>
      <xdr:spPr>
        <a:xfrm>
          <a:off x="18389111" y="7195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8" name="正方形/長方形 407"/>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9" name="正方形/長方形 408"/>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0" name="正方形/長方形 409"/>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1" name="正方形/長方形 410"/>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2" name="正方形/長方形 411"/>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3" name="正方形/長方形 412"/>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4" name="正方形/長方形 413"/>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5" name="正方形/長方形 414"/>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416" name="正方形/長方形 415"/>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17" name="正方形/長方形 416"/>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18" name="正方形/長方形 417"/>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19" name="正方形/長方形 418"/>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20" name="正方形/長方形 419"/>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21" name="正方形/長方形 420"/>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22" name="正方形/長方形 421"/>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23" name="正方形/長方形 422"/>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424" name="正方形/長方形 423"/>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5" name="正方形/長方形 424"/>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6" name="正方形/長方形 425"/>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7" name="正方形/長方形 426"/>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28" name="正方形/長方形 427"/>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29" name="正方形/長方形 428"/>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30" name="正方形/長方形 429"/>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1" name="正方形/長方形 430"/>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432" name="正方形/長方形 431"/>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33" name="正方形/長方形 432"/>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34" name="正方形/長方形 433"/>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35" name="正方形/長方形 434"/>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36" name="正方形/長方形 435"/>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37" name="正方形/長方形 436"/>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38" name="正方形/長方形 437"/>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39" name="正方形/長方形 438"/>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440" name="正方形/長方形 439"/>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41" name="正方形/長方形 440"/>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42" name="正方形/長方形 441"/>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43" name="正方形/長方形 442"/>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44" name="正方形/長方形 443"/>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45" name="正方形/長方形 444"/>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46" name="正方形/長方形 445"/>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47" name="正方形/長方形 446"/>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48" name="テキスト ボックス 447"/>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49" name="直線コネクタ 448"/>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450" name="テキスト ボックス 449"/>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451" name="直線コネクタ 450"/>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452" name="テキスト ボックス 451"/>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453" name="直線コネクタ 452"/>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454" name="テキスト ボックス 453"/>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455" name="直線コネクタ 454"/>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456" name="テキスト ボックス 455"/>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457" name="直線コネクタ 456"/>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458" name="テキスト ボックス 457"/>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459" name="直線コネクタ 458"/>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460" name="テキスト ボックス 459"/>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461" name="直線コネクタ 460"/>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462" name="テキスト ボックス 461"/>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63" name="直線コネクタ 462"/>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64"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4355</xdr:rowOff>
    </xdr:from>
    <xdr:to>
      <xdr:col>85</xdr:col>
      <xdr:colOff>126364</xdr:colOff>
      <xdr:row>109</xdr:row>
      <xdr:rowOff>35379</xdr:rowOff>
    </xdr:to>
    <xdr:cxnSp macro="">
      <xdr:nvCxnSpPr>
        <xdr:cNvPr id="465" name="直線コネクタ 464"/>
        <xdr:cNvCxnSpPr/>
      </xdr:nvCxnSpPr>
      <xdr:spPr>
        <a:xfrm flipV="1">
          <a:off x="16318864" y="17149355"/>
          <a:ext cx="0" cy="1574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466" name="【庁舎】&#10;有形固定資産減価償却率最小値テキスト"/>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467" name="直線コネクタ 466"/>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122482</xdr:rowOff>
    </xdr:from>
    <xdr:ext cx="340478" cy="259045"/>
    <xdr:sp macro="" textlink="">
      <xdr:nvSpPr>
        <xdr:cNvPr id="468" name="【庁舎】&#10;有形固定資産減価償却率最大値テキスト"/>
        <xdr:cNvSpPr txBox="1"/>
      </xdr:nvSpPr>
      <xdr:spPr>
        <a:xfrm>
          <a:off x="16357600" y="1692458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4355</xdr:rowOff>
    </xdr:from>
    <xdr:to>
      <xdr:col>86</xdr:col>
      <xdr:colOff>25400</xdr:colOff>
      <xdr:row>100</xdr:row>
      <xdr:rowOff>4355</xdr:rowOff>
    </xdr:to>
    <xdr:cxnSp macro="">
      <xdr:nvCxnSpPr>
        <xdr:cNvPr id="469" name="直線コネクタ 468"/>
        <xdr:cNvCxnSpPr/>
      </xdr:nvCxnSpPr>
      <xdr:spPr>
        <a:xfrm>
          <a:off x="16230600" y="17149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60977</xdr:rowOff>
    </xdr:from>
    <xdr:ext cx="405111" cy="259045"/>
    <xdr:sp macro="" textlink="">
      <xdr:nvSpPr>
        <xdr:cNvPr id="470" name="【庁舎】&#10;有形固定資産減価償却率平均値テキスト"/>
        <xdr:cNvSpPr txBox="1"/>
      </xdr:nvSpPr>
      <xdr:spPr>
        <a:xfrm>
          <a:off x="16357600" y="178917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82550</xdr:rowOff>
    </xdr:from>
    <xdr:to>
      <xdr:col>85</xdr:col>
      <xdr:colOff>177800</xdr:colOff>
      <xdr:row>105</xdr:row>
      <xdr:rowOff>12700</xdr:rowOff>
    </xdr:to>
    <xdr:sp macro="" textlink="">
      <xdr:nvSpPr>
        <xdr:cNvPr id="471" name="フローチャート: 判断 470"/>
        <xdr:cNvSpPr/>
      </xdr:nvSpPr>
      <xdr:spPr>
        <a:xfrm>
          <a:off x="162687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472" name="フローチャート: 判断 471"/>
        <xdr:cNvSpPr/>
      </xdr:nvSpPr>
      <xdr:spPr>
        <a:xfrm>
          <a:off x="15430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40095</xdr:rowOff>
    </xdr:from>
    <xdr:to>
      <xdr:col>76</xdr:col>
      <xdr:colOff>165100</xdr:colOff>
      <xdr:row>105</xdr:row>
      <xdr:rowOff>141695</xdr:rowOff>
    </xdr:to>
    <xdr:sp macro="" textlink="">
      <xdr:nvSpPr>
        <xdr:cNvPr id="473" name="フローチャート: 判断 472"/>
        <xdr:cNvSpPr/>
      </xdr:nvSpPr>
      <xdr:spPr>
        <a:xfrm>
          <a:off x="14541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118473</xdr:rowOff>
    </xdr:from>
    <xdr:to>
      <xdr:col>72</xdr:col>
      <xdr:colOff>38100</xdr:colOff>
      <xdr:row>106</xdr:row>
      <xdr:rowOff>48623</xdr:rowOff>
    </xdr:to>
    <xdr:sp macro="" textlink="">
      <xdr:nvSpPr>
        <xdr:cNvPr id="474" name="フローチャート: 判断 473"/>
        <xdr:cNvSpPr/>
      </xdr:nvSpPr>
      <xdr:spPr>
        <a:xfrm>
          <a:off x="13652500" y="1812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80918</xdr:rowOff>
    </xdr:from>
    <xdr:to>
      <xdr:col>67</xdr:col>
      <xdr:colOff>101600</xdr:colOff>
      <xdr:row>106</xdr:row>
      <xdr:rowOff>11068</xdr:rowOff>
    </xdr:to>
    <xdr:sp macro="" textlink="">
      <xdr:nvSpPr>
        <xdr:cNvPr id="475" name="フローチャート: 判断 474"/>
        <xdr:cNvSpPr/>
      </xdr:nvSpPr>
      <xdr:spPr>
        <a:xfrm>
          <a:off x="12763500" y="1808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476" name="テキスト ボックス 475"/>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77" name="テキスト ボックス 476"/>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78" name="テキスト ボックス 477"/>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79" name="テキスト ボックス 478"/>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80" name="テキスト ボックス 479"/>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139700</xdr:rowOff>
    </xdr:from>
    <xdr:to>
      <xdr:col>85</xdr:col>
      <xdr:colOff>177800</xdr:colOff>
      <xdr:row>104</xdr:row>
      <xdr:rowOff>69850</xdr:rowOff>
    </xdr:to>
    <xdr:sp macro="" textlink="">
      <xdr:nvSpPr>
        <xdr:cNvPr id="481" name="楕円 480"/>
        <xdr:cNvSpPr/>
      </xdr:nvSpPr>
      <xdr:spPr>
        <a:xfrm>
          <a:off x="16268700" y="1779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162577</xdr:rowOff>
    </xdr:from>
    <xdr:ext cx="405111" cy="259045"/>
    <xdr:sp macro="" textlink="">
      <xdr:nvSpPr>
        <xdr:cNvPr id="482" name="【庁舎】&#10;有形固定資産減価償却率該当値テキスト"/>
        <xdr:cNvSpPr txBox="1"/>
      </xdr:nvSpPr>
      <xdr:spPr>
        <a:xfrm>
          <a:off x="16357600" y="1765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61323</xdr:rowOff>
    </xdr:from>
    <xdr:to>
      <xdr:col>81</xdr:col>
      <xdr:colOff>101600</xdr:colOff>
      <xdr:row>103</xdr:row>
      <xdr:rowOff>162923</xdr:rowOff>
    </xdr:to>
    <xdr:sp macro="" textlink="">
      <xdr:nvSpPr>
        <xdr:cNvPr id="483" name="楕円 482"/>
        <xdr:cNvSpPr/>
      </xdr:nvSpPr>
      <xdr:spPr>
        <a:xfrm>
          <a:off x="15430500" y="17720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112123</xdr:rowOff>
    </xdr:from>
    <xdr:to>
      <xdr:col>85</xdr:col>
      <xdr:colOff>127000</xdr:colOff>
      <xdr:row>104</xdr:row>
      <xdr:rowOff>19050</xdr:rowOff>
    </xdr:to>
    <xdr:cxnSp macro="">
      <xdr:nvCxnSpPr>
        <xdr:cNvPr id="484" name="直線コネクタ 483"/>
        <xdr:cNvCxnSpPr/>
      </xdr:nvCxnSpPr>
      <xdr:spPr>
        <a:xfrm>
          <a:off x="15481300" y="17771473"/>
          <a:ext cx="838200"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156029</xdr:rowOff>
    </xdr:from>
    <xdr:to>
      <xdr:col>76</xdr:col>
      <xdr:colOff>165100</xdr:colOff>
      <xdr:row>103</xdr:row>
      <xdr:rowOff>86179</xdr:rowOff>
    </xdr:to>
    <xdr:sp macro="" textlink="">
      <xdr:nvSpPr>
        <xdr:cNvPr id="485" name="楕円 484"/>
        <xdr:cNvSpPr/>
      </xdr:nvSpPr>
      <xdr:spPr>
        <a:xfrm>
          <a:off x="14541500" y="17643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35379</xdr:rowOff>
    </xdr:from>
    <xdr:to>
      <xdr:col>81</xdr:col>
      <xdr:colOff>50800</xdr:colOff>
      <xdr:row>103</xdr:row>
      <xdr:rowOff>112123</xdr:rowOff>
    </xdr:to>
    <xdr:cxnSp macro="">
      <xdr:nvCxnSpPr>
        <xdr:cNvPr id="486" name="直線コネクタ 485"/>
        <xdr:cNvCxnSpPr/>
      </xdr:nvCxnSpPr>
      <xdr:spPr>
        <a:xfrm>
          <a:off x="14592300" y="17694729"/>
          <a:ext cx="889000" cy="7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80918</xdr:rowOff>
    </xdr:from>
    <xdr:to>
      <xdr:col>72</xdr:col>
      <xdr:colOff>38100</xdr:colOff>
      <xdr:row>105</xdr:row>
      <xdr:rowOff>11068</xdr:rowOff>
    </xdr:to>
    <xdr:sp macro="" textlink="">
      <xdr:nvSpPr>
        <xdr:cNvPr id="487" name="楕円 486"/>
        <xdr:cNvSpPr/>
      </xdr:nvSpPr>
      <xdr:spPr>
        <a:xfrm>
          <a:off x="13652500" y="17911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35379</xdr:rowOff>
    </xdr:from>
    <xdr:to>
      <xdr:col>76</xdr:col>
      <xdr:colOff>114300</xdr:colOff>
      <xdr:row>104</xdr:row>
      <xdr:rowOff>131718</xdr:rowOff>
    </xdr:to>
    <xdr:cxnSp macro="">
      <xdr:nvCxnSpPr>
        <xdr:cNvPr id="488" name="直線コネクタ 487"/>
        <xdr:cNvCxnSpPr/>
      </xdr:nvCxnSpPr>
      <xdr:spPr>
        <a:xfrm flipV="1">
          <a:off x="13703300" y="17694729"/>
          <a:ext cx="889000" cy="267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35198</xdr:rowOff>
    </xdr:from>
    <xdr:to>
      <xdr:col>67</xdr:col>
      <xdr:colOff>101600</xdr:colOff>
      <xdr:row>104</xdr:row>
      <xdr:rowOff>136798</xdr:rowOff>
    </xdr:to>
    <xdr:sp macro="" textlink="">
      <xdr:nvSpPr>
        <xdr:cNvPr id="489" name="楕円 488"/>
        <xdr:cNvSpPr/>
      </xdr:nvSpPr>
      <xdr:spPr>
        <a:xfrm>
          <a:off x="12763500" y="17865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85998</xdr:rowOff>
    </xdr:from>
    <xdr:to>
      <xdr:col>71</xdr:col>
      <xdr:colOff>177800</xdr:colOff>
      <xdr:row>104</xdr:row>
      <xdr:rowOff>131718</xdr:rowOff>
    </xdr:to>
    <xdr:cxnSp macro="">
      <xdr:nvCxnSpPr>
        <xdr:cNvPr id="490" name="直線コネクタ 489"/>
        <xdr:cNvCxnSpPr/>
      </xdr:nvCxnSpPr>
      <xdr:spPr>
        <a:xfrm>
          <a:off x="12814300" y="1791679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165479</xdr:rowOff>
    </xdr:from>
    <xdr:ext cx="405111" cy="259045"/>
    <xdr:sp macro="" textlink="">
      <xdr:nvSpPr>
        <xdr:cNvPr id="491" name="n_1aveValue【庁舎】&#10;有形固定資産減価償却率"/>
        <xdr:cNvSpPr txBox="1"/>
      </xdr:nvSpPr>
      <xdr:spPr>
        <a:xfrm>
          <a:off x="15266044" y="1799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132822</xdr:rowOff>
    </xdr:from>
    <xdr:ext cx="405111" cy="259045"/>
    <xdr:sp macro="" textlink="">
      <xdr:nvSpPr>
        <xdr:cNvPr id="492" name="n_2aveValue【庁舎】&#10;有形固定資産減価償却率"/>
        <xdr:cNvSpPr txBox="1"/>
      </xdr:nvSpPr>
      <xdr:spPr>
        <a:xfrm>
          <a:off x="14389744" y="1813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39750</xdr:rowOff>
    </xdr:from>
    <xdr:ext cx="405111" cy="259045"/>
    <xdr:sp macro="" textlink="">
      <xdr:nvSpPr>
        <xdr:cNvPr id="493" name="n_3aveValue【庁舎】&#10;有形固定資産減価償却率"/>
        <xdr:cNvSpPr txBox="1"/>
      </xdr:nvSpPr>
      <xdr:spPr>
        <a:xfrm>
          <a:off x="13500744" y="18213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2195</xdr:rowOff>
    </xdr:from>
    <xdr:ext cx="405111" cy="259045"/>
    <xdr:sp macro="" textlink="">
      <xdr:nvSpPr>
        <xdr:cNvPr id="494" name="n_4aveValue【庁舎】&#10;有形固定資産減価償却率"/>
        <xdr:cNvSpPr txBox="1"/>
      </xdr:nvSpPr>
      <xdr:spPr>
        <a:xfrm>
          <a:off x="12611744" y="18175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8000</xdr:rowOff>
    </xdr:from>
    <xdr:ext cx="405111" cy="259045"/>
    <xdr:sp macro="" textlink="">
      <xdr:nvSpPr>
        <xdr:cNvPr id="495" name="n_1mainValue【庁舎】&#10;有形固定資産減価償却率"/>
        <xdr:cNvSpPr txBox="1"/>
      </xdr:nvSpPr>
      <xdr:spPr>
        <a:xfrm>
          <a:off x="15266044" y="17495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102706</xdr:rowOff>
    </xdr:from>
    <xdr:ext cx="405111" cy="259045"/>
    <xdr:sp macro="" textlink="">
      <xdr:nvSpPr>
        <xdr:cNvPr id="496" name="n_2mainValue【庁舎】&#10;有形固定資産減価償却率"/>
        <xdr:cNvSpPr txBox="1"/>
      </xdr:nvSpPr>
      <xdr:spPr>
        <a:xfrm>
          <a:off x="14389744" y="17419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27595</xdr:rowOff>
    </xdr:from>
    <xdr:ext cx="405111" cy="259045"/>
    <xdr:sp macro="" textlink="">
      <xdr:nvSpPr>
        <xdr:cNvPr id="497" name="n_3mainValue【庁舎】&#10;有形固定資産減価償却率"/>
        <xdr:cNvSpPr txBox="1"/>
      </xdr:nvSpPr>
      <xdr:spPr>
        <a:xfrm>
          <a:off x="13500744" y="17686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153325</xdr:rowOff>
    </xdr:from>
    <xdr:ext cx="405111" cy="259045"/>
    <xdr:sp macro="" textlink="">
      <xdr:nvSpPr>
        <xdr:cNvPr id="498" name="n_4mainValue【庁舎】&#10;有形固定資産減価償却率"/>
        <xdr:cNvSpPr txBox="1"/>
      </xdr:nvSpPr>
      <xdr:spPr>
        <a:xfrm>
          <a:off x="12611744" y="17641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499" name="正方形/長方形 498"/>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00" name="正方形/長方形 499"/>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01" name="正方形/長方形 500"/>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02" name="正方形/長方形 501"/>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03" name="正方形/長方形 502"/>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04" name="正方形/長方形 503"/>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05" name="正方形/長方形 504"/>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06" name="正方形/長方形 505"/>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07" name="テキスト ボックス 506"/>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08" name="直線コネクタ 507"/>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509" name="直線コネクタ 508"/>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510" name="テキスト ボックス 509"/>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511" name="直線コネクタ 510"/>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512" name="テキスト ボックス 511"/>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513" name="直線コネクタ 512"/>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514" name="テキスト ボックス 513"/>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515" name="直線コネクタ 514"/>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516" name="テキスト ボックス 515"/>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17" name="直線コネクタ 516"/>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18" name="テキスト ボックス 517"/>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19"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27279</xdr:rowOff>
    </xdr:from>
    <xdr:to>
      <xdr:col>116</xdr:col>
      <xdr:colOff>62864</xdr:colOff>
      <xdr:row>107</xdr:row>
      <xdr:rowOff>153924</xdr:rowOff>
    </xdr:to>
    <xdr:cxnSp macro="">
      <xdr:nvCxnSpPr>
        <xdr:cNvPr id="520" name="直線コネクタ 519"/>
        <xdr:cNvCxnSpPr/>
      </xdr:nvCxnSpPr>
      <xdr:spPr>
        <a:xfrm flipV="1">
          <a:off x="22160864" y="17172279"/>
          <a:ext cx="0" cy="1326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157751</xdr:rowOff>
    </xdr:from>
    <xdr:ext cx="469744" cy="259045"/>
    <xdr:sp macro="" textlink="">
      <xdr:nvSpPr>
        <xdr:cNvPr id="521" name="【庁舎】&#10;一人当たり面積最小値テキスト"/>
        <xdr:cNvSpPr txBox="1"/>
      </xdr:nvSpPr>
      <xdr:spPr>
        <a:xfrm>
          <a:off x="22199600" y="18502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153924</xdr:rowOff>
    </xdr:from>
    <xdr:to>
      <xdr:col>116</xdr:col>
      <xdr:colOff>152400</xdr:colOff>
      <xdr:row>107</xdr:row>
      <xdr:rowOff>153924</xdr:rowOff>
    </xdr:to>
    <xdr:cxnSp macro="">
      <xdr:nvCxnSpPr>
        <xdr:cNvPr id="522" name="直線コネクタ 521"/>
        <xdr:cNvCxnSpPr/>
      </xdr:nvCxnSpPr>
      <xdr:spPr>
        <a:xfrm>
          <a:off x="22072600" y="18499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145406</xdr:rowOff>
    </xdr:from>
    <xdr:ext cx="469744" cy="259045"/>
    <xdr:sp macro="" textlink="">
      <xdr:nvSpPr>
        <xdr:cNvPr id="523" name="【庁舎】&#10;一人当たり面積最大値テキスト"/>
        <xdr:cNvSpPr txBox="1"/>
      </xdr:nvSpPr>
      <xdr:spPr>
        <a:xfrm>
          <a:off x="22199600" y="16947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27279</xdr:rowOff>
    </xdr:from>
    <xdr:to>
      <xdr:col>116</xdr:col>
      <xdr:colOff>152400</xdr:colOff>
      <xdr:row>100</xdr:row>
      <xdr:rowOff>27279</xdr:rowOff>
    </xdr:to>
    <xdr:cxnSp macro="">
      <xdr:nvCxnSpPr>
        <xdr:cNvPr id="524" name="直線コネクタ 523"/>
        <xdr:cNvCxnSpPr/>
      </xdr:nvCxnSpPr>
      <xdr:spPr>
        <a:xfrm>
          <a:off x="22072600" y="17172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157091</xdr:rowOff>
    </xdr:from>
    <xdr:ext cx="469744" cy="259045"/>
    <xdr:sp macro="" textlink="">
      <xdr:nvSpPr>
        <xdr:cNvPr id="525" name="【庁舎】&#10;一人当たり面積平均値テキスト"/>
        <xdr:cNvSpPr txBox="1"/>
      </xdr:nvSpPr>
      <xdr:spPr>
        <a:xfrm>
          <a:off x="22199600" y="179878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134214</xdr:rowOff>
    </xdr:from>
    <xdr:to>
      <xdr:col>116</xdr:col>
      <xdr:colOff>114300</xdr:colOff>
      <xdr:row>106</xdr:row>
      <xdr:rowOff>64364</xdr:rowOff>
    </xdr:to>
    <xdr:sp macro="" textlink="">
      <xdr:nvSpPr>
        <xdr:cNvPr id="526" name="フローチャート: 判断 525"/>
        <xdr:cNvSpPr/>
      </xdr:nvSpPr>
      <xdr:spPr>
        <a:xfrm>
          <a:off x="22110700" y="18136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155702</xdr:rowOff>
    </xdr:from>
    <xdr:to>
      <xdr:col>112</xdr:col>
      <xdr:colOff>38100</xdr:colOff>
      <xdr:row>106</xdr:row>
      <xdr:rowOff>85852</xdr:rowOff>
    </xdr:to>
    <xdr:sp macro="" textlink="">
      <xdr:nvSpPr>
        <xdr:cNvPr id="527" name="フローチャート: 判断 526"/>
        <xdr:cNvSpPr/>
      </xdr:nvSpPr>
      <xdr:spPr>
        <a:xfrm>
          <a:off x="21272500" y="1815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159359</xdr:rowOff>
    </xdr:from>
    <xdr:to>
      <xdr:col>107</xdr:col>
      <xdr:colOff>101600</xdr:colOff>
      <xdr:row>106</xdr:row>
      <xdr:rowOff>89509</xdr:rowOff>
    </xdr:to>
    <xdr:sp macro="" textlink="">
      <xdr:nvSpPr>
        <xdr:cNvPr id="528" name="フローチャート: 判断 527"/>
        <xdr:cNvSpPr/>
      </xdr:nvSpPr>
      <xdr:spPr>
        <a:xfrm>
          <a:off x="20383500" y="18161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10770</xdr:rowOff>
    </xdr:from>
    <xdr:to>
      <xdr:col>102</xdr:col>
      <xdr:colOff>165100</xdr:colOff>
      <xdr:row>106</xdr:row>
      <xdr:rowOff>112370</xdr:rowOff>
    </xdr:to>
    <xdr:sp macro="" textlink="">
      <xdr:nvSpPr>
        <xdr:cNvPr id="529" name="フローチャート: 判断 528"/>
        <xdr:cNvSpPr/>
      </xdr:nvSpPr>
      <xdr:spPr>
        <a:xfrm>
          <a:off x="19494500" y="18184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168047</xdr:rowOff>
    </xdr:from>
    <xdr:to>
      <xdr:col>98</xdr:col>
      <xdr:colOff>38100</xdr:colOff>
      <xdr:row>106</xdr:row>
      <xdr:rowOff>98197</xdr:rowOff>
    </xdr:to>
    <xdr:sp macro="" textlink="">
      <xdr:nvSpPr>
        <xdr:cNvPr id="530" name="フローチャート: 判断 529"/>
        <xdr:cNvSpPr/>
      </xdr:nvSpPr>
      <xdr:spPr>
        <a:xfrm>
          <a:off x="18605500" y="18170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31" name="テキスト ボックス 530"/>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32" name="テキスト ボックス 531"/>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33" name="テキスト ボックス 532"/>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34" name="テキスト ボックス 533"/>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35" name="テキスト ボックス 534"/>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53290</xdr:rowOff>
    </xdr:from>
    <xdr:to>
      <xdr:col>116</xdr:col>
      <xdr:colOff>114300</xdr:colOff>
      <xdr:row>106</xdr:row>
      <xdr:rowOff>154890</xdr:rowOff>
    </xdr:to>
    <xdr:sp macro="" textlink="">
      <xdr:nvSpPr>
        <xdr:cNvPr id="536" name="楕円 535"/>
        <xdr:cNvSpPr/>
      </xdr:nvSpPr>
      <xdr:spPr>
        <a:xfrm>
          <a:off x="22110700" y="18226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31717</xdr:rowOff>
    </xdr:from>
    <xdr:ext cx="469744" cy="259045"/>
    <xdr:sp macro="" textlink="">
      <xdr:nvSpPr>
        <xdr:cNvPr id="537" name="【庁舎】&#10;一人当たり面積該当値テキスト"/>
        <xdr:cNvSpPr txBox="1"/>
      </xdr:nvSpPr>
      <xdr:spPr>
        <a:xfrm>
          <a:off x="22199600" y="18205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60604</xdr:rowOff>
    </xdr:from>
    <xdr:to>
      <xdr:col>112</xdr:col>
      <xdr:colOff>38100</xdr:colOff>
      <xdr:row>106</xdr:row>
      <xdr:rowOff>162204</xdr:rowOff>
    </xdr:to>
    <xdr:sp macro="" textlink="">
      <xdr:nvSpPr>
        <xdr:cNvPr id="538" name="楕円 537"/>
        <xdr:cNvSpPr/>
      </xdr:nvSpPr>
      <xdr:spPr>
        <a:xfrm>
          <a:off x="21272500" y="18234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104090</xdr:rowOff>
    </xdr:from>
    <xdr:to>
      <xdr:col>116</xdr:col>
      <xdr:colOff>63500</xdr:colOff>
      <xdr:row>106</xdr:row>
      <xdr:rowOff>111404</xdr:rowOff>
    </xdr:to>
    <xdr:cxnSp macro="">
      <xdr:nvCxnSpPr>
        <xdr:cNvPr id="539" name="直線コネクタ 538"/>
        <xdr:cNvCxnSpPr/>
      </xdr:nvCxnSpPr>
      <xdr:spPr>
        <a:xfrm flipV="1">
          <a:off x="21323300" y="18277790"/>
          <a:ext cx="838200" cy="7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70662</xdr:rowOff>
    </xdr:from>
    <xdr:to>
      <xdr:col>107</xdr:col>
      <xdr:colOff>101600</xdr:colOff>
      <xdr:row>107</xdr:row>
      <xdr:rowOff>812</xdr:rowOff>
    </xdr:to>
    <xdr:sp macro="" textlink="">
      <xdr:nvSpPr>
        <xdr:cNvPr id="540" name="楕円 539"/>
        <xdr:cNvSpPr/>
      </xdr:nvSpPr>
      <xdr:spPr>
        <a:xfrm>
          <a:off x="20383500" y="18244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111404</xdr:rowOff>
    </xdr:from>
    <xdr:to>
      <xdr:col>111</xdr:col>
      <xdr:colOff>177800</xdr:colOff>
      <xdr:row>106</xdr:row>
      <xdr:rowOff>121462</xdr:rowOff>
    </xdr:to>
    <xdr:cxnSp macro="">
      <xdr:nvCxnSpPr>
        <xdr:cNvPr id="541" name="直線コネクタ 540"/>
        <xdr:cNvCxnSpPr/>
      </xdr:nvCxnSpPr>
      <xdr:spPr>
        <a:xfrm flipV="1">
          <a:off x="20434300" y="18285104"/>
          <a:ext cx="889000" cy="10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76149</xdr:rowOff>
    </xdr:from>
    <xdr:to>
      <xdr:col>102</xdr:col>
      <xdr:colOff>165100</xdr:colOff>
      <xdr:row>107</xdr:row>
      <xdr:rowOff>6299</xdr:rowOff>
    </xdr:to>
    <xdr:sp macro="" textlink="">
      <xdr:nvSpPr>
        <xdr:cNvPr id="542" name="楕円 541"/>
        <xdr:cNvSpPr/>
      </xdr:nvSpPr>
      <xdr:spPr>
        <a:xfrm>
          <a:off x="19494500" y="18249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121462</xdr:rowOff>
    </xdr:from>
    <xdr:to>
      <xdr:col>107</xdr:col>
      <xdr:colOff>50800</xdr:colOff>
      <xdr:row>106</xdr:row>
      <xdr:rowOff>126949</xdr:rowOff>
    </xdr:to>
    <xdr:cxnSp macro="">
      <xdr:nvCxnSpPr>
        <xdr:cNvPr id="543" name="直線コネクタ 542"/>
        <xdr:cNvCxnSpPr/>
      </xdr:nvCxnSpPr>
      <xdr:spPr>
        <a:xfrm flipV="1">
          <a:off x="19545300" y="18295162"/>
          <a:ext cx="889000" cy="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84837</xdr:rowOff>
    </xdr:from>
    <xdr:to>
      <xdr:col>98</xdr:col>
      <xdr:colOff>38100</xdr:colOff>
      <xdr:row>107</xdr:row>
      <xdr:rowOff>14987</xdr:rowOff>
    </xdr:to>
    <xdr:sp macro="" textlink="">
      <xdr:nvSpPr>
        <xdr:cNvPr id="544" name="楕円 543"/>
        <xdr:cNvSpPr/>
      </xdr:nvSpPr>
      <xdr:spPr>
        <a:xfrm>
          <a:off x="18605500" y="18258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126949</xdr:rowOff>
    </xdr:from>
    <xdr:to>
      <xdr:col>102</xdr:col>
      <xdr:colOff>114300</xdr:colOff>
      <xdr:row>106</xdr:row>
      <xdr:rowOff>135637</xdr:rowOff>
    </xdr:to>
    <xdr:cxnSp macro="">
      <xdr:nvCxnSpPr>
        <xdr:cNvPr id="545" name="直線コネクタ 544"/>
        <xdr:cNvCxnSpPr/>
      </xdr:nvCxnSpPr>
      <xdr:spPr>
        <a:xfrm flipV="1">
          <a:off x="18656300" y="18300649"/>
          <a:ext cx="889000" cy="8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102379</xdr:rowOff>
    </xdr:from>
    <xdr:ext cx="469744" cy="259045"/>
    <xdr:sp macro="" textlink="">
      <xdr:nvSpPr>
        <xdr:cNvPr id="546" name="n_1aveValue【庁舎】&#10;一人当たり面積"/>
        <xdr:cNvSpPr txBox="1"/>
      </xdr:nvSpPr>
      <xdr:spPr>
        <a:xfrm>
          <a:off x="21075727" y="17933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106036</xdr:rowOff>
    </xdr:from>
    <xdr:ext cx="469744" cy="259045"/>
    <xdr:sp macro="" textlink="">
      <xdr:nvSpPr>
        <xdr:cNvPr id="547" name="n_2aveValue【庁舎】&#10;一人当たり面積"/>
        <xdr:cNvSpPr txBox="1"/>
      </xdr:nvSpPr>
      <xdr:spPr>
        <a:xfrm>
          <a:off x="20199427" y="17936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128897</xdr:rowOff>
    </xdr:from>
    <xdr:ext cx="469744" cy="259045"/>
    <xdr:sp macro="" textlink="">
      <xdr:nvSpPr>
        <xdr:cNvPr id="548" name="n_3aveValue【庁舎】&#10;一人当たり面積"/>
        <xdr:cNvSpPr txBox="1"/>
      </xdr:nvSpPr>
      <xdr:spPr>
        <a:xfrm>
          <a:off x="19310427" y="17959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114724</xdr:rowOff>
    </xdr:from>
    <xdr:ext cx="469744" cy="259045"/>
    <xdr:sp macro="" textlink="">
      <xdr:nvSpPr>
        <xdr:cNvPr id="549" name="n_4aveValue【庁舎】&#10;一人当たり面積"/>
        <xdr:cNvSpPr txBox="1"/>
      </xdr:nvSpPr>
      <xdr:spPr>
        <a:xfrm>
          <a:off x="18421427" y="17945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153331</xdr:rowOff>
    </xdr:from>
    <xdr:ext cx="469744" cy="259045"/>
    <xdr:sp macro="" textlink="">
      <xdr:nvSpPr>
        <xdr:cNvPr id="550" name="n_1mainValue【庁舎】&#10;一人当たり面積"/>
        <xdr:cNvSpPr txBox="1"/>
      </xdr:nvSpPr>
      <xdr:spPr>
        <a:xfrm>
          <a:off x="21075727" y="18327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163389</xdr:rowOff>
    </xdr:from>
    <xdr:ext cx="469744" cy="259045"/>
    <xdr:sp macro="" textlink="">
      <xdr:nvSpPr>
        <xdr:cNvPr id="551" name="n_2mainValue【庁舎】&#10;一人当たり面積"/>
        <xdr:cNvSpPr txBox="1"/>
      </xdr:nvSpPr>
      <xdr:spPr>
        <a:xfrm>
          <a:off x="20199427" y="18337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168876</xdr:rowOff>
    </xdr:from>
    <xdr:ext cx="469744" cy="259045"/>
    <xdr:sp macro="" textlink="">
      <xdr:nvSpPr>
        <xdr:cNvPr id="552" name="n_3mainValue【庁舎】&#10;一人当たり面積"/>
        <xdr:cNvSpPr txBox="1"/>
      </xdr:nvSpPr>
      <xdr:spPr>
        <a:xfrm>
          <a:off x="19310427" y="18342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6114</xdr:rowOff>
    </xdr:from>
    <xdr:ext cx="469744" cy="259045"/>
    <xdr:sp macro="" textlink="">
      <xdr:nvSpPr>
        <xdr:cNvPr id="553" name="n_4mainValue【庁舎】&#10;一人当たり面積"/>
        <xdr:cNvSpPr txBox="1"/>
      </xdr:nvSpPr>
      <xdr:spPr>
        <a:xfrm>
          <a:off x="18421427" y="18351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54" name="正方形/長方形 553"/>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55" name="正方形/長方形 554"/>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56" name="テキスト ボックス 555"/>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一部事務組合で共同処理を行っている一般廃棄物処理施設の減価償却率が、類似団体平均と比較して高くなっている。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70" zoomScaleNormal="70" workbookViewId="0"/>
  </sheetViews>
  <sheetFormatPr defaultColWidth="0" defaultRowHeight="11.25" zeroHeight="1" x14ac:dyDescent="0.15"/>
  <cols>
    <col min="1" max="11" width="2.125" style="180" customWidth="1"/>
    <col min="12" max="12" width="2.25" style="180" customWidth="1"/>
    <col min="13" max="17" width="2.375" style="180" customWidth="1"/>
    <col min="18" max="119" width="2.125" style="180" customWidth="1"/>
    <col min="120" max="16384" width="0" style="180" hidden="1"/>
  </cols>
  <sheetData>
    <row r="1" spans="1:119" ht="33" customHeight="1" x14ac:dyDescent="0.15">
      <c r="B1" s="627" t="s">
        <v>82</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81"/>
      <c r="DK1" s="181"/>
      <c r="DL1" s="181"/>
      <c r="DM1" s="181"/>
      <c r="DN1" s="181"/>
      <c r="DO1" s="181"/>
    </row>
    <row r="2" spans="1:119" ht="24.75" thickBot="1" x14ac:dyDescent="0.2">
      <c r="B2" s="182" t="s">
        <v>83</v>
      </c>
      <c r="C2" s="182"/>
      <c r="D2" s="183"/>
    </row>
    <row r="3" spans="1:119" ht="18.75" customHeight="1" thickBot="1" x14ac:dyDescent="0.2">
      <c r="A3" s="181"/>
      <c r="B3" s="628" t="s">
        <v>84</v>
      </c>
      <c r="C3" s="629"/>
      <c r="D3" s="629"/>
      <c r="E3" s="630"/>
      <c r="F3" s="630"/>
      <c r="G3" s="630"/>
      <c r="H3" s="630"/>
      <c r="I3" s="630"/>
      <c r="J3" s="630"/>
      <c r="K3" s="630"/>
      <c r="L3" s="630" t="s">
        <v>85</v>
      </c>
      <c r="M3" s="630"/>
      <c r="N3" s="630"/>
      <c r="O3" s="630"/>
      <c r="P3" s="630"/>
      <c r="Q3" s="630"/>
      <c r="R3" s="633"/>
      <c r="S3" s="633"/>
      <c r="T3" s="633"/>
      <c r="U3" s="633"/>
      <c r="V3" s="634"/>
      <c r="W3" s="524" t="s">
        <v>86</v>
      </c>
      <c r="X3" s="525"/>
      <c r="Y3" s="525"/>
      <c r="Z3" s="525"/>
      <c r="AA3" s="525"/>
      <c r="AB3" s="629"/>
      <c r="AC3" s="633" t="s">
        <v>87</v>
      </c>
      <c r="AD3" s="525"/>
      <c r="AE3" s="525"/>
      <c r="AF3" s="525"/>
      <c r="AG3" s="525"/>
      <c r="AH3" s="525"/>
      <c r="AI3" s="525"/>
      <c r="AJ3" s="525"/>
      <c r="AK3" s="525"/>
      <c r="AL3" s="595"/>
      <c r="AM3" s="524" t="s">
        <v>88</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89</v>
      </c>
      <c r="BO3" s="525"/>
      <c r="BP3" s="525"/>
      <c r="BQ3" s="525"/>
      <c r="BR3" s="525"/>
      <c r="BS3" s="525"/>
      <c r="BT3" s="525"/>
      <c r="BU3" s="595"/>
      <c r="BV3" s="524" t="s">
        <v>90</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91</v>
      </c>
      <c r="CU3" s="525"/>
      <c r="CV3" s="525"/>
      <c r="CW3" s="525"/>
      <c r="CX3" s="525"/>
      <c r="CY3" s="525"/>
      <c r="CZ3" s="525"/>
      <c r="DA3" s="595"/>
      <c r="DB3" s="524" t="s">
        <v>92</v>
      </c>
      <c r="DC3" s="525"/>
      <c r="DD3" s="525"/>
      <c r="DE3" s="525"/>
      <c r="DF3" s="525"/>
      <c r="DG3" s="525"/>
      <c r="DH3" s="525"/>
      <c r="DI3" s="595"/>
    </row>
    <row r="4" spans="1:119" ht="18.75" customHeight="1" x14ac:dyDescent="0.15">
      <c r="A4" s="181"/>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93</v>
      </c>
      <c r="AZ4" s="482"/>
      <c r="BA4" s="482"/>
      <c r="BB4" s="482"/>
      <c r="BC4" s="482"/>
      <c r="BD4" s="482"/>
      <c r="BE4" s="482"/>
      <c r="BF4" s="482"/>
      <c r="BG4" s="482"/>
      <c r="BH4" s="482"/>
      <c r="BI4" s="482"/>
      <c r="BJ4" s="482"/>
      <c r="BK4" s="482"/>
      <c r="BL4" s="482"/>
      <c r="BM4" s="483"/>
      <c r="BN4" s="484">
        <v>6353601</v>
      </c>
      <c r="BO4" s="485"/>
      <c r="BP4" s="485"/>
      <c r="BQ4" s="485"/>
      <c r="BR4" s="485"/>
      <c r="BS4" s="485"/>
      <c r="BT4" s="485"/>
      <c r="BU4" s="486"/>
      <c r="BV4" s="484">
        <v>7111372</v>
      </c>
      <c r="BW4" s="485"/>
      <c r="BX4" s="485"/>
      <c r="BY4" s="485"/>
      <c r="BZ4" s="485"/>
      <c r="CA4" s="485"/>
      <c r="CB4" s="485"/>
      <c r="CC4" s="486"/>
      <c r="CD4" s="621" t="s">
        <v>94</v>
      </c>
      <c r="CE4" s="622"/>
      <c r="CF4" s="622"/>
      <c r="CG4" s="622"/>
      <c r="CH4" s="622"/>
      <c r="CI4" s="622"/>
      <c r="CJ4" s="622"/>
      <c r="CK4" s="622"/>
      <c r="CL4" s="622"/>
      <c r="CM4" s="622"/>
      <c r="CN4" s="622"/>
      <c r="CO4" s="622"/>
      <c r="CP4" s="622"/>
      <c r="CQ4" s="622"/>
      <c r="CR4" s="622"/>
      <c r="CS4" s="623"/>
      <c r="CT4" s="624">
        <v>2.9</v>
      </c>
      <c r="CU4" s="625"/>
      <c r="CV4" s="625"/>
      <c r="CW4" s="625"/>
      <c r="CX4" s="625"/>
      <c r="CY4" s="625"/>
      <c r="CZ4" s="625"/>
      <c r="DA4" s="626"/>
      <c r="DB4" s="624">
        <v>3.2</v>
      </c>
      <c r="DC4" s="625"/>
      <c r="DD4" s="625"/>
      <c r="DE4" s="625"/>
      <c r="DF4" s="625"/>
      <c r="DG4" s="625"/>
      <c r="DH4" s="625"/>
      <c r="DI4" s="626"/>
    </row>
    <row r="5" spans="1:119" ht="18.75" customHeight="1" x14ac:dyDescent="0.15">
      <c r="A5" s="181"/>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95</v>
      </c>
      <c r="AN5" s="412"/>
      <c r="AO5" s="412"/>
      <c r="AP5" s="412"/>
      <c r="AQ5" s="412"/>
      <c r="AR5" s="412"/>
      <c r="AS5" s="412"/>
      <c r="AT5" s="413"/>
      <c r="AU5" s="513" t="s">
        <v>96</v>
      </c>
      <c r="AV5" s="514"/>
      <c r="AW5" s="514"/>
      <c r="AX5" s="514"/>
      <c r="AY5" s="469" t="s">
        <v>97</v>
      </c>
      <c r="AZ5" s="470"/>
      <c r="BA5" s="470"/>
      <c r="BB5" s="470"/>
      <c r="BC5" s="470"/>
      <c r="BD5" s="470"/>
      <c r="BE5" s="470"/>
      <c r="BF5" s="470"/>
      <c r="BG5" s="470"/>
      <c r="BH5" s="470"/>
      <c r="BI5" s="470"/>
      <c r="BJ5" s="470"/>
      <c r="BK5" s="470"/>
      <c r="BL5" s="470"/>
      <c r="BM5" s="471"/>
      <c r="BN5" s="455">
        <v>6248319</v>
      </c>
      <c r="BO5" s="456"/>
      <c r="BP5" s="456"/>
      <c r="BQ5" s="456"/>
      <c r="BR5" s="456"/>
      <c r="BS5" s="456"/>
      <c r="BT5" s="456"/>
      <c r="BU5" s="457"/>
      <c r="BV5" s="455">
        <v>6934402</v>
      </c>
      <c r="BW5" s="456"/>
      <c r="BX5" s="456"/>
      <c r="BY5" s="456"/>
      <c r="BZ5" s="456"/>
      <c r="CA5" s="456"/>
      <c r="CB5" s="456"/>
      <c r="CC5" s="457"/>
      <c r="CD5" s="495" t="s">
        <v>98</v>
      </c>
      <c r="CE5" s="415"/>
      <c r="CF5" s="415"/>
      <c r="CG5" s="415"/>
      <c r="CH5" s="415"/>
      <c r="CI5" s="415"/>
      <c r="CJ5" s="415"/>
      <c r="CK5" s="415"/>
      <c r="CL5" s="415"/>
      <c r="CM5" s="415"/>
      <c r="CN5" s="415"/>
      <c r="CO5" s="415"/>
      <c r="CP5" s="415"/>
      <c r="CQ5" s="415"/>
      <c r="CR5" s="415"/>
      <c r="CS5" s="496"/>
      <c r="CT5" s="452">
        <v>84.3</v>
      </c>
      <c r="CU5" s="453"/>
      <c r="CV5" s="453"/>
      <c r="CW5" s="453"/>
      <c r="CX5" s="453"/>
      <c r="CY5" s="453"/>
      <c r="CZ5" s="453"/>
      <c r="DA5" s="454"/>
      <c r="DB5" s="452">
        <v>82.3</v>
      </c>
      <c r="DC5" s="453"/>
      <c r="DD5" s="453"/>
      <c r="DE5" s="453"/>
      <c r="DF5" s="453"/>
      <c r="DG5" s="453"/>
      <c r="DH5" s="453"/>
      <c r="DI5" s="454"/>
    </row>
    <row r="6" spans="1:119" ht="18.75" customHeight="1" x14ac:dyDescent="0.15">
      <c r="A6" s="181"/>
      <c r="B6" s="601" t="s">
        <v>99</v>
      </c>
      <c r="C6" s="442"/>
      <c r="D6" s="442"/>
      <c r="E6" s="602"/>
      <c r="F6" s="602"/>
      <c r="G6" s="602"/>
      <c r="H6" s="602"/>
      <c r="I6" s="602"/>
      <c r="J6" s="602"/>
      <c r="K6" s="602"/>
      <c r="L6" s="602" t="s">
        <v>100</v>
      </c>
      <c r="M6" s="602"/>
      <c r="N6" s="602"/>
      <c r="O6" s="602"/>
      <c r="P6" s="602"/>
      <c r="Q6" s="602"/>
      <c r="R6" s="440"/>
      <c r="S6" s="440"/>
      <c r="T6" s="440"/>
      <c r="U6" s="440"/>
      <c r="V6" s="608"/>
      <c r="W6" s="545" t="s">
        <v>101</v>
      </c>
      <c r="X6" s="441"/>
      <c r="Y6" s="441"/>
      <c r="Z6" s="441"/>
      <c r="AA6" s="441"/>
      <c r="AB6" s="442"/>
      <c r="AC6" s="613" t="s">
        <v>102</v>
      </c>
      <c r="AD6" s="614"/>
      <c r="AE6" s="614"/>
      <c r="AF6" s="614"/>
      <c r="AG6" s="614"/>
      <c r="AH6" s="614"/>
      <c r="AI6" s="614"/>
      <c r="AJ6" s="614"/>
      <c r="AK6" s="614"/>
      <c r="AL6" s="615"/>
      <c r="AM6" s="512" t="s">
        <v>103</v>
      </c>
      <c r="AN6" s="412"/>
      <c r="AO6" s="412"/>
      <c r="AP6" s="412"/>
      <c r="AQ6" s="412"/>
      <c r="AR6" s="412"/>
      <c r="AS6" s="412"/>
      <c r="AT6" s="413"/>
      <c r="AU6" s="513" t="s">
        <v>104</v>
      </c>
      <c r="AV6" s="514"/>
      <c r="AW6" s="514"/>
      <c r="AX6" s="514"/>
      <c r="AY6" s="469" t="s">
        <v>105</v>
      </c>
      <c r="AZ6" s="470"/>
      <c r="BA6" s="470"/>
      <c r="BB6" s="470"/>
      <c r="BC6" s="470"/>
      <c r="BD6" s="470"/>
      <c r="BE6" s="470"/>
      <c r="BF6" s="470"/>
      <c r="BG6" s="470"/>
      <c r="BH6" s="470"/>
      <c r="BI6" s="470"/>
      <c r="BJ6" s="470"/>
      <c r="BK6" s="470"/>
      <c r="BL6" s="470"/>
      <c r="BM6" s="471"/>
      <c r="BN6" s="455">
        <v>105282</v>
      </c>
      <c r="BO6" s="456"/>
      <c r="BP6" s="456"/>
      <c r="BQ6" s="456"/>
      <c r="BR6" s="456"/>
      <c r="BS6" s="456"/>
      <c r="BT6" s="456"/>
      <c r="BU6" s="457"/>
      <c r="BV6" s="455">
        <v>176970</v>
      </c>
      <c r="BW6" s="456"/>
      <c r="BX6" s="456"/>
      <c r="BY6" s="456"/>
      <c r="BZ6" s="456"/>
      <c r="CA6" s="456"/>
      <c r="CB6" s="456"/>
      <c r="CC6" s="457"/>
      <c r="CD6" s="495" t="s">
        <v>106</v>
      </c>
      <c r="CE6" s="415"/>
      <c r="CF6" s="415"/>
      <c r="CG6" s="415"/>
      <c r="CH6" s="415"/>
      <c r="CI6" s="415"/>
      <c r="CJ6" s="415"/>
      <c r="CK6" s="415"/>
      <c r="CL6" s="415"/>
      <c r="CM6" s="415"/>
      <c r="CN6" s="415"/>
      <c r="CO6" s="415"/>
      <c r="CP6" s="415"/>
      <c r="CQ6" s="415"/>
      <c r="CR6" s="415"/>
      <c r="CS6" s="496"/>
      <c r="CT6" s="598">
        <v>85</v>
      </c>
      <c r="CU6" s="599"/>
      <c r="CV6" s="599"/>
      <c r="CW6" s="599"/>
      <c r="CX6" s="599"/>
      <c r="CY6" s="599"/>
      <c r="CZ6" s="599"/>
      <c r="DA6" s="600"/>
      <c r="DB6" s="598">
        <v>84.9</v>
      </c>
      <c r="DC6" s="599"/>
      <c r="DD6" s="599"/>
      <c r="DE6" s="599"/>
      <c r="DF6" s="599"/>
      <c r="DG6" s="599"/>
      <c r="DH6" s="599"/>
      <c r="DI6" s="600"/>
    </row>
    <row r="7" spans="1:119" ht="18.75" customHeight="1" x14ac:dyDescent="0.15">
      <c r="A7" s="181"/>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107</v>
      </c>
      <c r="AN7" s="412"/>
      <c r="AO7" s="412"/>
      <c r="AP7" s="412"/>
      <c r="AQ7" s="412"/>
      <c r="AR7" s="412"/>
      <c r="AS7" s="412"/>
      <c r="AT7" s="413"/>
      <c r="AU7" s="513" t="s">
        <v>96</v>
      </c>
      <c r="AV7" s="514"/>
      <c r="AW7" s="514"/>
      <c r="AX7" s="514"/>
      <c r="AY7" s="469" t="s">
        <v>108</v>
      </c>
      <c r="AZ7" s="470"/>
      <c r="BA7" s="470"/>
      <c r="BB7" s="470"/>
      <c r="BC7" s="470"/>
      <c r="BD7" s="470"/>
      <c r="BE7" s="470"/>
      <c r="BF7" s="470"/>
      <c r="BG7" s="470"/>
      <c r="BH7" s="470"/>
      <c r="BI7" s="470"/>
      <c r="BJ7" s="470"/>
      <c r="BK7" s="470"/>
      <c r="BL7" s="470"/>
      <c r="BM7" s="471"/>
      <c r="BN7" s="455">
        <v>7764</v>
      </c>
      <c r="BO7" s="456"/>
      <c r="BP7" s="456"/>
      <c r="BQ7" s="456"/>
      <c r="BR7" s="456"/>
      <c r="BS7" s="456"/>
      <c r="BT7" s="456"/>
      <c r="BU7" s="457"/>
      <c r="BV7" s="455">
        <v>71046</v>
      </c>
      <c r="BW7" s="456"/>
      <c r="BX7" s="456"/>
      <c r="BY7" s="456"/>
      <c r="BZ7" s="456"/>
      <c r="CA7" s="456"/>
      <c r="CB7" s="456"/>
      <c r="CC7" s="457"/>
      <c r="CD7" s="495" t="s">
        <v>109</v>
      </c>
      <c r="CE7" s="415"/>
      <c r="CF7" s="415"/>
      <c r="CG7" s="415"/>
      <c r="CH7" s="415"/>
      <c r="CI7" s="415"/>
      <c r="CJ7" s="415"/>
      <c r="CK7" s="415"/>
      <c r="CL7" s="415"/>
      <c r="CM7" s="415"/>
      <c r="CN7" s="415"/>
      <c r="CO7" s="415"/>
      <c r="CP7" s="415"/>
      <c r="CQ7" s="415"/>
      <c r="CR7" s="415"/>
      <c r="CS7" s="496"/>
      <c r="CT7" s="455">
        <v>3354981</v>
      </c>
      <c r="CU7" s="456"/>
      <c r="CV7" s="456"/>
      <c r="CW7" s="456"/>
      <c r="CX7" s="456"/>
      <c r="CY7" s="456"/>
      <c r="CZ7" s="456"/>
      <c r="DA7" s="457"/>
      <c r="DB7" s="455">
        <v>3333538</v>
      </c>
      <c r="DC7" s="456"/>
      <c r="DD7" s="456"/>
      <c r="DE7" s="456"/>
      <c r="DF7" s="456"/>
      <c r="DG7" s="456"/>
      <c r="DH7" s="456"/>
      <c r="DI7" s="457"/>
    </row>
    <row r="8" spans="1:119" ht="18.75" customHeight="1" thickBot="1" x14ac:dyDescent="0.2">
      <c r="A8" s="181"/>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110</v>
      </c>
      <c r="AN8" s="412"/>
      <c r="AO8" s="412"/>
      <c r="AP8" s="412"/>
      <c r="AQ8" s="412"/>
      <c r="AR8" s="412"/>
      <c r="AS8" s="412"/>
      <c r="AT8" s="413"/>
      <c r="AU8" s="513" t="s">
        <v>104</v>
      </c>
      <c r="AV8" s="514"/>
      <c r="AW8" s="514"/>
      <c r="AX8" s="514"/>
      <c r="AY8" s="469" t="s">
        <v>111</v>
      </c>
      <c r="AZ8" s="470"/>
      <c r="BA8" s="470"/>
      <c r="BB8" s="470"/>
      <c r="BC8" s="470"/>
      <c r="BD8" s="470"/>
      <c r="BE8" s="470"/>
      <c r="BF8" s="470"/>
      <c r="BG8" s="470"/>
      <c r="BH8" s="470"/>
      <c r="BI8" s="470"/>
      <c r="BJ8" s="470"/>
      <c r="BK8" s="470"/>
      <c r="BL8" s="470"/>
      <c r="BM8" s="471"/>
      <c r="BN8" s="455">
        <v>97518</v>
      </c>
      <c r="BO8" s="456"/>
      <c r="BP8" s="456"/>
      <c r="BQ8" s="456"/>
      <c r="BR8" s="456"/>
      <c r="BS8" s="456"/>
      <c r="BT8" s="456"/>
      <c r="BU8" s="457"/>
      <c r="BV8" s="455">
        <v>105924</v>
      </c>
      <c r="BW8" s="456"/>
      <c r="BX8" s="456"/>
      <c r="BY8" s="456"/>
      <c r="BZ8" s="456"/>
      <c r="CA8" s="456"/>
      <c r="CB8" s="456"/>
      <c r="CC8" s="457"/>
      <c r="CD8" s="495" t="s">
        <v>112</v>
      </c>
      <c r="CE8" s="415"/>
      <c r="CF8" s="415"/>
      <c r="CG8" s="415"/>
      <c r="CH8" s="415"/>
      <c r="CI8" s="415"/>
      <c r="CJ8" s="415"/>
      <c r="CK8" s="415"/>
      <c r="CL8" s="415"/>
      <c r="CM8" s="415"/>
      <c r="CN8" s="415"/>
      <c r="CO8" s="415"/>
      <c r="CP8" s="415"/>
      <c r="CQ8" s="415"/>
      <c r="CR8" s="415"/>
      <c r="CS8" s="496"/>
      <c r="CT8" s="558">
        <v>0.16</v>
      </c>
      <c r="CU8" s="559"/>
      <c r="CV8" s="559"/>
      <c r="CW8" s="559"/>
      <c r="CX8" s="559"/>
      <c r="CY8" s="559"/>
      <c r="CZ8" s="559"/>
      <c r="DA8" s="560"/>
      <c r="DB8" s="558">
        <v>0.17</v>
      </c>
      <c r="DC8" s="559"/>
      <c r="DD8" s="559"/>
      <c r="DE8" s="559"/>
      <c r="DF8" s="559"/>
      <c r="DG8" s="559"/>
      <c r="DH8" s="559"/>
      <c r="DI8" s="560"/>
    </row>
    <row r="9" spans="1:119" ht="18.75" customHeight="1" thickBot="1" x14ac:dyDescent="0.2">
      <c r="A9" s="181"/>
      <c r="B9" s="587" t="s">
        <v>113</v>
      </c>
      <c r="C9" s="588"/>
      <c r="D9" s="588"/>
      <c r="E9" s="588"/>
      <c r="F9" s="588"/>
      <c r="G9" s="588"/>
      <c r="H9" s="588"/>
      <c r="I9" s="588"/>
      <c r="J9" s="588"/>
      <c r="K9" s="506"/>
      <c r="L9" s="589" t="s">
        <v>114</v>
      </c>
      <c r="M9" s="590"/>
      <c r="N9" s="590"/>
      <c r="O9" s="590"/>
      <c r="P9" s="590"/>
      <c r="Q9" s="591"/>
      <c r="R9" s="592">
        <v>4306</v>
      </c>
      <c r="S9" s="593"/>
      <c r="T9" s="593"/>
      <c r="U9" s="593"/>
      <c r="V9" s="594"/>
      <c r="W9" s="524" t="s">
        <v>115</v>
      </c>
      <c r="X9" s="525"/>
      <c r="Y9" s="525"/>
      <c r="Z9" s="525"/>
      <c r="AA9" s="525"/>
      <c r="AB9" s="525"/>
      <c r="AC9" s="525"/>
      <c r="AD9" s="525"/>
      <c r="AE9" s="525"/>
      <c r="AF9" s="525"/>
      <c r="AG9" s="525"/>
      <c r="AH9" s="525"/>
      <c r="AI9" s="525"/>
      <c r="AJ9" s="525"/>
      <c r="AK9" s="525"/>
      <c r="AL9" s="595"/>
      <c r="AM9" s="512" t="s">
        <v>116</v>
      </c>
      <c r="AN9" s="412"/>
      <c r="AO9" s="412"/>
      <c r="AP9" s="412"/>
      <c r="AQ9" s="412"/>
      <c r="AR9" s="412"/>
      <c r="AS9" s="412"/>
      <c r="AT9" s="413"/>
      <c r="AU9" s="513" t="s">
        <v>96</v>
      </c>
      <c r="AV9" s="514"/>
      <c r="AW9" s="514"/>
      <c r="AX9" s="514"/>
      <c r="AY9" s="469" t="s">
        <v>117</v>
      </c>
      <c r="AZ9" s="470"/>
      <c r="BA9" s="470"/>
      <c r="BB9" s="470"/>
      <c r="BC9" s="470"/>
      <c r="BD9" s="470"/>
      <c r="BE9" s="470"/>
      <c r="BF9" s="470"/>
      <c r="BG9" s="470"/>
      <c r="BH9" s="470"/>
      <c r="BI9" s="470"/>
      <c r="BJ9" s="470"/>
      <c r="BK9" s="470"/>
      <c r="BL9" s="470"/>
      <c r="BM9" s="471"/>
      <c r="BN9" s="455">
        <v>-8406</v>
      </c>
      <c r="BO9" s="456"/>
      <c r="BP9" s="456"/>
      <c r="BQ9" s="456"/>
      <c r="BR9" s="456"/>
      <c r="BS9" s="456"/>
      <c r="BT9" s="456"/>
      <c r="BU9" s="457"/>
      <c r="BV9" s="455">
        <v>33415</v>
      </c>
      <c r="BW9" s="456"/>
      <c r="BX9" s="456"/>
      <c r="BY9" s="456"/>
      <c r="BZ9" s="456"/>
      <c r="CA9" s="456"/>
      <c r="CB9" s="456"/>
      <c r="CC9" s="457"/>
      <c r="CD9" s="495" t="s">
        <v>118</v>
      </c>
      <c r="CE9" s="415"/>
      <c r="CF9" s="415"/>
      <c r="CG9" s="415"/>
      <c r="CH9" s="415"/>
      <c r="CI9" s="415"/>
      <c r="CJ9" s="415"/>
      <c r="CK9" s="415"/>
      <c r="CL9" s="415"/>
      <c r="CM9" s="415"/>
      <c r="CN9" s="415"/>
      <c r="CO9" s="415"/>
      <c r="CP9" s="415"/>
      <c r="CQ9" s="415"/>
      <c r="CR9" s="415"/>
      <c r="CS9" s="496"/>
      <c r="CT9" s="452">
        <v>17.2</v>
      </c>
      <c r="CU9" s="453"/>
      <c r="CV9" s="453"/>
      <c r="CW9" s="453"/>
      <c r="CX9" s="453"/>
      <c r="CY9" s="453"/>
      <c r="CZ9" s="453"/>
      <c r="DA9" s="454"/>
      <c r="DB9" s="452">
        <v>14</v>
      </c>
      <c r="DC9" s="453"/>
      <c r="DD9" s="453"/>
      <c r="DE9" s="453"/>
      <c r="DF9" s="453"/>
      <c r="DG9" s="453"/>
      <c r="DH9" s="453"/>
      <c r="DI9" s="454"/>
    </row>
    <row r="10" spans="1:119" ht="18.75" customHeight="1" thickBot="1" x14ac:dyDescent="0.2">
      <c r="A10" s="181"/>
      <c r="B10" s="587"/>
      <c r="C10" s="588"/>
      <c r="D10" s="588"/>
      <c r="E10" s="588"/>
      <c r="F10" s="588"/>
      <c r="G10" s="588"/>
      <c r="H10" s="588"/>
      <c r="I10" s="588"/>
      <c r="J10" s="588"/>
      <c r="K10" s="506"/>
      <c r="L10" s="411" t="s">
        <v>119</v>
      </c>
      <c r="M10" s="412"/>
      <c r="N10" s="412"/>
      <c r="O10" s="412"/>
      <c r="P10" s="412"/>
      <c r="Q10" s="413"/>
      <c r="R10" s="408">
        <v>4876</v>
      </c>
      <c r="S10" s="409"/>
      <c r="T10" s="409"/>
      <c r="U10" s="409"/>
      <c r="V10" s="468"/>
      <c r="W10" s="596"/>
      <c r="X10" s="406"/>
      <c r="Y10" s="406"/>
      <c r="Z10" s="406"/>
      <c r="AA10" s="406"/>
      <c r="AB10" s="406"/>
      <c r="AC10" s="406"/>
      <c r="AD10" s="406"/>
      <c r="AE10" s="406"/>
      <c r="AF10" s="406"/>
      <c r="AG10" s="406"/>
      <c r="AH10" s="406"/>
      <c r="AI10" s="406"/>
      <c r="AJ10" s="406"/>
      <c r="AK10" s="406"/>
      <c r="AL10" s="597"/>
      <c r="AM10" s="512" t="s">
        <v>120</v>
      </c>
      <c r="AN10" s="412"/>
      <c r="AO10" s="412"/>
      <c r="AP10" s="412"/>
      <c r="AQ10" s="412"/>
      <c r="AR10" s="412"/>
      <c r="AS10" s="412"/>
      <c r="AT10" s="413"/>
      <c r="AU10" s="513" t="s">
        <v>121</v>
      </c>
      <c r="AV10" s="514"/>
      <c r="AW10" s="514"/>
      <c r="AX10" s="514"/>
      <c r="AY10" s="469" t="s">
        <v>122</v>
      </c>
      <c r="AZ10" s="470"/>
      <c r="BA10" s="470"/>
      <c r="BB10" s="470"/>
      <c r="BC10" s="470"/>
      <c r="BD10" s="470"/>
      <c r="BE10" s="470"/>
      <c r="BF10" s="470"/>
      <c r="BG10" s="470"/>
      <c r="BH10" s="470"/>
      <c r="BI10" s="470"/>
      <c r="BJ10" s="470"/>
      <c r="BK10" s="470"/>
      <c r="BL10" s="470"/>
      <c r="BM10" s="471"/>
      <c r="BN10" s="455">
        <v>431561</v>
      </c>
      <c r="BO10" s="456"/>
      <c r="BP10" s="456"/>
      <c r="BQ10" s="456"/>
      <c r="BR10" s="456"/>
      <c r="BS10" s="456"/>
      <c r="BT10" s="456"/>
      <c r="BU10" s="457"/>
      <c r="BV10" s="455">
        <v>2610</v>
      </c>
      <c r="BW10" s="456"/>
      <c r="BX10" s="456"/>
      <c r="BY10" s="456"/>
      <c r="BZ10" s="456"/>
      <c r="CA10" s="456"/>
      <c r="CB10" s="456"/>
      <c r="CC10" s="457"/>
      <c r="CD10" s="184" t="s">
        <v>123</v>
      </c>
      <c r="CE10" s="185"/>
      <c r="CF10" s="185"/>
      <c r="CG10" s="185"/>
      <c r="CH10" s="185"/>
      <c r="CI10" s="185"/>
      <c r="CJ10" s="185"/>
      <c r="CK10" s="185"/>
      <c r="CL10" s="185"/>
      <c r="CM10" s="185"/>
      <c r="CN10" s="185"/>
      <c r="CO10" s="185"/>
      <c r="CP10" s="185"/>
      <c r="CQ10" s="185"/>
      <c r="CR10" s="185"/>
      <c r="CS10" s="186"/>
      <c r="CT10" s="187"/>
      <c r="CU10" s="188"/>
      <c r="CV10" s="188"/>
      <c r="CW10" s="188"/>
      <c r="CX10" s="188"/>
      <c r="CY10" s="188"/>
      <c r="CZ10" s="188"/>
      <c r="DA10" s="189"/>
      <c r="DB10" s="187"/>
      <c r="DC10" s="188"/>
      <c r="DD10" s="188"/>
      <c r="DE10" s="188"/>
      <c r="DF10" s="188"/>
      <c r="DG10" s="188"/>
      <c r="DH10" s="188"/>
      <c r="DI10" s="189"/>
    </row>
    <row r="11" spans="1:119" ht="18.75" customHeight="1" thickBot="1" x14ac:dyDescent="0.2">
      <c r="A11" s="181"/>
      <c r="B11" s="587"/>
      <c r="C11" s="588"/>
      <c r="D11" s="588"/>
      <c r="E11" s="588"/>
      <c r="F11" s="588"/>
      <c r="G11" s="588"/>
      <c r="H11" s="588"/>
      <c r="I11" s="588"/>
      <c r="J11" s="588"/>
      <c r="K11" s="506"/>
      <c r="L11" s="416" t="s">
        <v>124</v>
      </c>
      <c r="M11" s="417"/>
      <c r="N11" s="417"/>
      <c r="O11" s="417"/>
      <c r="P11" s="417"/>
      <c r="Q11" s="418"/>
      <c r="R11" s="584" t="s">
        <v>125</v>
      </c>
      <c r="S11" s="585"/>
      <c r="T11" s="585"/>
      <c r="U11" s="585"/>
      <c r="V11" s="586"/>
      <c r="W11" s="596"/>
      <c r="X11" s="406"/>
      <c r="Y11" s="406"/>
      <c r="Z11" s="406"/>
      <c r="AA11" s="406"/>
      <c r="AB11" s="406"/>
      <c r="AC11" s="406"/>
      <c r="AD11" s="406"/>
      <c r="AE11" s="406"/>
      <c r="AF11" s="406"/>
      <c r="AG11" s="406"/>
      <c r="AH11" s="406"/>
      <c r="AI11" s="406"/>
      <c r="AJ11" s="406"/>
      <c r="AK11" s="406"/>
      <c r="AL11" s="597"/>
      <c r="AM11" s="512" t="s">
        <v>126</v>
      </c>
      <c r="AN11" s="412"/>
      <c r="AO11" s="412"/>
      <c r="AP11" s="412"/>
      <c r="AQ11" s="412"/>
      <c r="AR11" s="412"/>
      <c r="AS11" s="412"/>
      <c r="AT11" s="413"/>
      <c r="AU11" s="513" t="s">
        <v>121</v>
      </c>
      <c r="AV11" s="514"/>
      <c r="AW11" s="514"/>
      <c r="AX11" s="514"/>
      <c r="AY11" s="469" t="s">
        <v>127</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128</v>
      </c>
      <c r="CE11" s="415"/>
      <c r="CF11" s="415"/>
      <c r="CG11" s="415"/>
      <c r="CH11" s="415"/>
      <c r="CI11" s="415"/>
      <c r="CJ11" s="415"/>
      <c r="CK11" s="415"/>
      <c r="CL11" s="415"/>
      <c r="CM11" s="415"/>
      <c r="CN11" s="415"/>
      <c r="CO11" s="415"/>
      <c r="CP11" s="415"/>
      <c r="CQ11" s="415"/>
      <c r="CR11" s="415"/>
      <c r="CS11" s="496"/>
      <c r="CT11" s="558" t="s">
        <v>129</v>
      </c>
      <c r="CU11" s="559"/>
      <c r="CV11" s="559"/>
      <c r="CW11" s="559"/>
      <c r="CX11" s="559"/>
      <c r="CY11" s="559"/>
      <c r="CZ11" s="559"/>
      <c r="DA11" s="560"/>
      <c r="DB11" s="558" t="s">
        <v>129</v>
      </c>
      <c r="DC11" s="559"/>
      <c r="DD11" s="559"/>
      <c r="DE11" s="559"/>
      <c r="DF11" s="559"/>
      <c r="DG11" s="559"/>
      <c r="DH11" s="559"/>
      <c r="DI11" s="560"/>
    </row>
    <row r="12" spans="1:119" ht="18.75" customHeight="1" x14ac:dyDescent="0.15">
      <c r="A12" s="181"/>
      <c r="B12" s="561" t="s">
        <v>130</v>
      </c>
      <c r="C12" s="562"/>
      <c r="D12" s="562"/>
      <c r="E12" s="562"/>
      <c r="F12" s="562"/>
      <c r="G12" s="562"/>
      <c r="H12" s="562"/>
      <c r="I12" s="562"/>
      <c r="J12" s="562"/>
      <c r="K12" s="563"/>
      <c r="L12" s="570" t="s">
        <v>131</v>
      </c>
      <c r="M12" s="571"/>
      <c r="N12" s="571"/>
      <c r="O12" s="571"/>
      <c r="P12" s="571"/>
      <c r="Q12" s="572"/>
      <c r="R12" s="573">
        <v>4362</v>
      </c>
      <c r="S12" s="574"/>
      <c r="T12" s="574"/>
      <c r="U12" s="574"/>
      <c r="V12" s="575"/>
      <c r="W12" s="576" t="s">
        <v>1</v>
      </c>
      <c r="X12" s="514"/>
      <c r="Y12" s="514"/>
      <c r="Z12" s="514"/>
      <c r="AA12" s="514"/>
      <c r="AB12" s="577"/>
      <c r="AC12" s="578" t="s">
        <v>132</v>
      </c>
      <c r="AD12" s="579"/>
      <c r="AE12" s="579"/>
      <c r="AF12" s="579"/>
      <c r="AG12" s="580"/>
      <c r="AH12" s="578" t="s">
        <v>133</v>
      </c>
      <c r="AI12" s="579"/>
      <c r="AJ12" s="579"/>
      <c r="AK12" s="579"/>
      <c r="AL12" s="581"/>
      <c r="AM12" s="512" t="s">
        <v>134</v>
      </c>
      <c r="AN12" s="412"/>
      <c r="AO12" s="412"/>
      <c r="AP12" s="412"/>
      <c r="AQ12" s="412"/>
      <c r="AR12" s="412"/>
      <c r="AS12" s="412"/>
      <c r="AT12" s="413"/>
      <c r="AU12" s="513" t="s">
        <v>135</v>
      </c>
      <c r="AV12" s="514"/>
      <c r="AW12" s="514"/>
      <c r="AX12" s="514"/>
      <c r="AY12" s="469" t="s">
        <v>136</v>
      </c>
      <c r="AZ12" s="470"/>
      <c r="BA12" s="470"/>
      <c r="BB12" s="470"/>
      <c r="BC12" s="470"/>
      <c r="BD12" s="470"/>
      <c r="BE12" s="470"/>
      <c r="BF12" s="470"/>
      <c r="BG12" s="470"/>
      <c r="BH12" s="470"/>
      <c r="BI12" s="470"/>
      <c r="BJ12" s="470"/>
      <c r="BK12" s="470"/>
      <c r="BL12" s="470"/>
      <c r="BM12" s="471"/>
      <c r="BN12" s="455">
        <v>500000</v>
      </c>
      <c r="BO12" s="456"/>
      <c r="BP12" s="456"/>
      <c r="BQ12" s="456"/>
      <c r="BR12" s="456"/>
      <c r="BS12" s="456"/>
      <c r="BT12" s="456"/>
      <c r="BU12" s="457"/>
      <c r="BV12" s="455">
        <v>430000</v>
      </c>
      <c r="BW12" s="456"/>
      <c r="BX12" s="456"/>
      <c r="BY12" s="456"/>
      <c r="BZ12" s="456"/>
      <c r="CA12" s="456"/>
      <c r="CB12" s="456"/>
      <c r="CC12" s="457"/>
      <c r="CD12" s="495" t="s">
        <v>137</v>
      </c>
      <c r="CE12" s="415"/>
      <c r="CF12" s="415"/>
      <c r="CG12" s="415"/>
      <c r="CH12" s="415"/>
      <c r="CI12" s="415"/>
      <c r="CJ12" s="415"/>
      <c r="CK12" s="415"/>
      <c r="CL12" s="415"/>
      <c r="CM12" s="415"/>
      <c r="CN12" s="415"/>
      <c r="CO12" s="415"/>
      <c r="CP12" s="415"/>
      <c r="CQ12" s="415"/>
      <c r="CR12" s="415"/>
      <c r="CS12" s="496"/>
      <c r="CT12" s="558" t="s">
        <v>138</v>
      </c>
      <c r="CU12" s="559"/>
      <c r="CV12" s="559"/>
      <c r="CW12" s="559"/>
      <c r="CX12" s="559"/>
      <c r="CY12" s="559"/>
      <c r="CZ12" s="559"/>
      <c r="DA12" s="560"/>
      <c r="DB12" s="558" t="s">
        <v>129</v>
      </c>
      <c r="DC12" s="559"/>
      <c r="DD12" s="559"/>
      <c r="DE12" s="559"/>
      <c r="DF12" s="559"/>
      <c r="DG12" s="559"/>
      <c r="DH12" s="559"/>
      <c r="DI12" s="560"/>
    </row>
    <row r="13" spans="1:119" ht="18.75" customHeight="1" x14ac:dyDescent="0.15">
      <c r="A13" s="181"/>
      <c r="B13" s="564"/>
      <c r="C13" s="565"/>
      <c r="D13" s="565"/>
      <c r="E13" s="565"/>
      <c r="F13" s="565"/>
      <c r="G13" s="565"/>
      <c r="H13" s="565"/>
      <c r="I13" s="565"/>
      <c r="J13" s="565"/>
      <c r="K13" s="566"/>
      <c r="L13" s="190"/>
      <c r="M13" s="539" t="s">
        <v>139</v>
      </c>
      <c r="N13" s="540"/>
      <c r="O13" s="540"/>
      <c r="P13" s="540"/>
      <c r="Q13" s="541"/>
      <c r="R13" s="542">
        <v>4325</v>
      </c>
      <c r="S13" s="543"/>
      <c r="T13" s="543"/>
      <c r="U13" s="543"/>
      <c r="V13" s="544"/>
      <c r="W13" s="545" t="s">
        <v>140</v>
      </c>
      <c r="X13" s="441"/>
      <c r="Y13" s="441"/>
      <c r="Z13" s="441"/>
      <c r="AA13" s="441"/>
      <c r="AB13" s="442"/>
      <c r="AC13" s="408">
        <v>335</v>
      </c>
      <c r="AD13" s="409"/>
      <c r="AE13" s="409"/>
      <c r="AF13" s="409"/>
      <c r="AG13" s="410"/>
      <c r="AH13" s="408">
        <v>369</v>
      </c>
      <c r="AI13" s="409"/>
      <c r="AJ13" s="409"/>
      <c r="AK13" s="409"/>
      <c r="AL13" s="468"/>
      <c r="AM13" s="512" t="s">
        <v>141</v>
      </c>
      <c r="AN13" s="412"/>
      <c r="AO13" s="412"/>
      <c r="AP13" s="412"/>
      <c r="AQ13" s="412"/>
      <c r="AR13" s="412"/>
      <c r="AS13" s="412"/>
      <c r="AT13" s="413"/>
      <c r="AU13" s="513" t="s">
        <v>96</v>
      </c>
      <c r="AV13" s="514"/>
      <c r="AW13" s="514"/>
      <c r="AX13" s="514"/>
      <c r="AY13" s="469" t="s">
        <v>142</v>
      </c>
      <c r="AZ13" s="470"/>
      <c r="BA13" s="470"/>
      <c r="BB13" s="470"/>
      <c r="BC13" s="470"/>
      <c r="BD13" s="470"/>
      <c r="BE13" s="470"/>
      <c r="BF13" s="470"/>
      <c r="BG13" s="470"/>
      <c r="BH13" s="470"/>
      <c r="BI13" s="470"/>
      <c r="BJ13" s="470"/>
      <c r="BK13" s="470"/>
      <c r="BL13" s="470"/>
      <c r="BM13" s="471"/>
      <c r="BN13" s="455">
        <v>-76845</v>
      </c>
      <c r="BO13" s="456"/>
      <c r="BP13" s="456"/>
      <c r="BQ13" s="456"/>
      <c r="BR13" s="456"/>
      <c r="BS13" s="456"/>
      <c r="BT13" s="456"/>
      <c r="BU13" s="457"/>
      <c r="BV13" s="455">
        <v>-393975</v>
      </c>
      <c r="BW13" s="456"/>
      <c r="BX13" s="456"/>
      <c r="BY13" s="456"/>
      <c r="BZ13" s="456"/>
      <c r="CA13" s="456"/>
      <c r="CB13" s="456"/>
      <c r="CC13" s="457"/>
      <c r="CD13" s="495" t="s">
        <v>143</v>
      </c>
      <c r="CE13" s="415"/>
      <c r="CF13" s="415"/>
      <c r="CG13" s="415"/>
      <c r="CH13" s="415"/>
      <c r="CI13" s="415"/>
      <c r="CJ13" s="415"/>
      <c r="CK13" s="415"/>
      <c r="CL13" s="415"/>
      <c r="CM13" s="415"/>
      <c r="CN13" s="415"/>
      <c r="CO13" s="415"/>
      <c r="CP13" s="415"/>
      <c r="CQ13" s="415"/>
      <c r="CR13" s="415"/>
      <c r="CS13" s="496"/>
      <c r="CT13" s="452">
        <v>8.1</v>
      </c>
      <c r="CU13" s="453"/>
      <c r="CV13" s="453"/>
      <c r="CW13" s="453"/>
      <c r="CX13" s="453"/>
      <c r="CY13" s="453"/>
      <c r="CZ13" s="453"/>
      <c r="DA13" s="454"/>
      <c r="DB13" s="452">
        <v>7.1</v>
      </c>
      <c r="DC13" s="453"/>
      <c r="DD13" s="453"/>
      <c r="DE13" s="453"/>
      <c r="DF13" s="453"/>
      <c r="DG13" s="453"/>
      <c r="DH13" s="453"/>
      <c r="DI13" s="454"/>
    </row>
    <row r="14" spans="1:119" ht="18.75" customHeight="1" thickBot="1" x14ac:dyDescent="0.2">
      <c r="A14" s="181"/>
      <c r="B14" s="564"/>
      <c r="C14" s="565"/>
      <c r="D14" s="565"/>
      <c r="E14" s="565"/>
      <c r="F14" s="565"/>
      <c r="G14" s="565"/>
      <c r="H14" s="565"/>
      <c r="I14" s="565"/>
      <c r="J14" s="565"/>
      <c r="K14" s="566"/>
      <c r="L14" s="529" t="s">
        <v>144</v>
      </c>
      <c r="M14" s="582"/>
      <c r="N14" s="582"/>
      <c r="O14" s="582"/>
      <c r="P14" s="582"/>
      <c r="Q14" s="583"/>
      <c r="R14" s="542">
        <v>4467</v>
      </c>
      <c r="S14" s="543"/>
      <c r="T14" s="543"/>
      <c r="U14" s="543"/>
      <c r="V14" s="544"/>
      <c r="W14" s="546"/>
      <c r="X14" s="444"/>
      <c r="Y14" s="444"/>
      <c r="Z14" s="444"/>
      <c r="AA14" s="444"/>
      <c r="AB14" s="445"/>
      <c r="AC14" s="535">
        <v>17</v>
      </c>
      <c r="AD14" s="536"/>
      <c r="AE14" s="536"/>
      <c r="AF14" s="536"/>
      <c r="AG14" s="537"/>
      <c r="AH14" s="535">
        <v>17.2</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145</v>
      </c>
      <c r="CE14" s="493"/>
      <c r="CF14" s="493"/>
      <c r="CG14" s="493"/>
      <c r="CH14" s="493"/>
      <c r="CI14" s="493"/>
      <c r="CJ14" s="493"/>
      <c r="CK14" s="493"/>
      <c r="CL14" s="493"/>
      <c r="CM14" s="493"/>
      <c r="CN14" s="493"/>
      <c r="CO14" s="493"/>
      <c r="CP14" s="493"/>
      <c r="CQ14" s="493"/>
      <c r="CR14" s="493"/>
      <c r="CS14" s="494"/>
      <c r="CT14" s="552" t="s">
        <v>129</v>
      </c>
      <c r="CU14" s="553"/>
      <c r="CV14" s="553"/>
      <c r="CW14" s="553"/>
      <c r="CX14" s="553"/>
      <c r="CY14" s="553"/>
      <c r="CZ14" s="553"/>
      <c r="DA14" s="554"/>
      <c r="DB14" s="552" t="s">
        <v>129</v>
      </c>
      <c r="DC14" s="553"/>
      <c r="DD14" s="553"/>
      <c r="DE14" s="553"/>
      <c r="DF14" s="553"/>
      <c r="DG14" s="553"/>
      <c r="DH14" s="553"/>
      <c r="DI14" s="554"/>
    </row>
    <row r="15" spans="1:119" ht="18.75" customHeight="1" x14ac:dyDescent="0.15">
      <c r="A15" s="181"/>
      <c r="B15" s="564"/>
      <c r="C15" s="565"/>
      <c r="D15" s="565"/>
      <c r="E15" s="565"/>
      <c r="F15" s="565"/>
      <c r="G15" s="565"/>
      <c r="H15" s="565"/>
      <c r="I15" s="565"/>
      <c r="J15" s="565"/>
      <c r="K15" s="566"/>
      <c r="L15" s="190"/>
      <c r="M15" s="539" t="s">
        <v>146</v>
      </c>
      <c r="N15" s="540"/>
      <c r="O15" s="540"/>
      <c r="P15" s="540"/>
      <c r="Q15" s="541"/>
      <c r="R15" s="542">
        <v>4448</v>
      </c>
      <c r="S15" s="543"/>
      <c r="T15" s="543"/>
      <c r="U15" s="543"/>
      <c r="V15" s="544"/>
      <c r="W15" s="545" t="s">
        <v>147</v>
      </c>
      <c r="X15" s="441"/>
      <c r="Y15" s="441"/>
      <c r="Z15" s="441"/>
      <c r="AA15" s="441"/>
      <c r="AB15" s="442"/>
      <c r="AC15" s="408">
        <v>554</v>
      </c>
      <c r="AD15" s="409"/>
      <c r="AE15" s="409"/>
      <c r="AF15" s="409"/>
      <c r="AG15" s="410"/>
      <c r="AH15" s="408">
        <v>608</v>
      </c>
      <c r="AI15" s="409"/>
      <c r="AJ15" s="409"/>
      <c r="AK15" s="409"/>
      <c r="AL15" s="468"/>
      <c r="AM15" s="512"/>
      <c r="AN15" s="412"/>
      <c r="AO15" s="412"/>
      <c r="AP15" s="412"/>
      <c r="AQ15" s="412"/>
      <c r="AR15" s="412"/>
      <c r="AS15" s="412"/>
      <c r="AT15" s="413"/>
      <c r="AU15" s="513"/>
      <c r="AV15" s="514"/>
      <c r="AW15" s="514"/>
      <c r="AX15" s="514"/>
      <c r="AY15" s="481" t="s">
        <v>148</v>
      </c>
      <c r="AZ15" s="482"/>
      <c r="BA15" s="482"/>
      <c r="BB15" s="482"/>
      <c r="BC15" s="482"/>
      <c r="BD15" s="482"/>
      <c r="BE15" s="482"/>
      <c r="BF15" s="482"/>
      <c r="BG15" s="482"/>
      <c r="BH15" s="482"/>
      <c r="BI15" s="482"/>
      <c r="BJ15" s="482"/>
      <c r="BK15" s="482"/>
      <c r="BL15" s="482"/>
      <c r="BM15" s="483"/>
      <c r="BN15" s="484">
        <v>509375</v>
      </c>
      <c r="BO15" s="485"/>
      <c r="BP15" s="485"/>
      <c r="BQ15" s="485"/>
      <c r="BR15" s="485"/>
      <c r="BS15" s="485"/>
      <c r="BT15" s="485"/>
      <c r="BU15" s="486"/>
      <c r="BV15" s="484">
        <v>496625</v>
      </c>
      <c r="BW15" s="485"/>
      <c r="BX15" s="485"/>
      <c r="BY15" s="485"/>
      <c r="BZ15" s="485"/>
      <c r="CA15" s="485"/>
      <c r="CB15" s="485"/>
      <c r="CC15" s="486"/>
      <c r="CD15" s="555" t="s">
        <v>149</v>
      </c>
      <c r="CE15" s="556"/>
      <c r="CF15" s="556"/>
      <c r="CG15" s="556"/>
      <c r="CH15" s="556"/>
      <c r="CI15" s="556"/>
      <c r="CJ15" s="556"/>
      <c r="CK15" s="556"/>
      <c r="CL15" s="556"/>
      <c r="CM15" s="556"/>
      <c r="CN15" s="556"/>
      <c r="CO15" s="556"/>
      <c r="CP15" s="556"/>
      <c r="CQ15" s="556"/>
      <c r="CR15" s="556"/>
      <c r="CS15" s="557"/>
      <c r="CT15" s="191"/>
      <c r="CU15" s="192"/>
      <c r="CV15" s="192"/>
      <c r="CW15" s="192"/>
      <c r="CX15" s="192"/>
      <c r="CY15" s="192"/>
      <c r="CZ15" s="192"/>
      <c r="DA15" s="193"/>
      <c r="DB15" s="191"/>
      <c r="DC15" s="192"/>
      <c r="DD15" s="192"/>
      <c r="DE15" s="192"/>
      <c r="DF15" s="192"/>
      <c r="DG15" s="192"/>
      <c r="DH15" s="192"/>
      <c r="DI15" s="193"/>
    </row>
    <row r="16" spans="1:119" ht="18.75" customHeight="1" x14ac:dyDescent="0.15">
      <c r="A16" s="181"/>
      <c r="B16" s="564"/>
      <c r="C16" s="565"/>
      <c r="D16" s="565"/>
      <c r="E16" s="565"/>
      <c r="F16" s="565"/>
      <c r="G16" s="565"/>
      <c r="H16" s="565"/>
      <c r="I16" s="565"/>
      <c r="J16" s="565"/>
      <c r="K16" s="566"/>
      <c r="L16" s="529" t="s">
        <v>150</v>
      </c>
      <c r="M16" s="530"/>
      <c r="N16" s="530"/>
      <c r="O16" s="530"/>
      <c r="P16" s="530"/>
      <c r="Q16" s="531"/>
      <c r="R16" s="532" t="s">
        <v>151</v>
      </c>
      <c r="S16" s="533"/>
      <c r="T16" s="533"/>
      <c r="U16" s="533"/>
      <c r="V16" s="534"/>
      <c r="W16" s="546"/>
      <c r="X16" s="444"/>
      <c r="Y16" s="444"/>
      <c r="Z16" s="444"/>
      <c r="AA16" s="444"/>
      <c r="AB16" s="445"/>
      <c r="AC16" s="535">
        <v>28.1</v>
      </c>
      <c r="AD16" s="536"/>
      <c r="AE16" s="536"/>
      <c r="AF16" s="536"/>
      <c r="AG16" s="537"/>
      <c r="AH16" s="535">
        <v>28.3</v>
      </c>
      <c r="AI16" s="536"/>
      <c r="AJ16" s="536"/>
      <c r="AK16" s="536"/>
      <c r="AL16" s="538"/>
      <c r="AM16" s="512"/>
      <c r="AN16" s="412"/>
      <c r="AO16" s="412"/>
      <c r="AP16" s="412"/>
      <c r="AQ16" s="412"/>
      <c r="AR16" s="412"/>
      <c r="AS16" s="412"/>
      <c r="AT16" s="413"/>
      <c r="AU16" s="513"/>
      <c r="AV16" s="514"/>
      <c r="AW16" s="514"/>
      <c r="AX16" s="514"/>
      <c r="AY16" s="469" t="s">
        <v>152</v>
      </c>
      <c r="AZ16" s="470"/>
      <c r="BA16" s="470"/>
      <c r="BB16" s="470"/>
      <c r="BC16" s="470"/>
      <c r="BD16" s="470"/>
      <c r="BE16" s="470"/>
      <c r="BF16" s="470"/>
      <c r="BG16" s="470"/>
      <c r="BH16" s="470"/>
      <c r="BI16" s="470"/>
      <c r="BJ16" s="470"/>
      <c r="BK16" s="470"/>
      <c r="BL16" s="470"/>
      <c r="BM16" s="471"/>
      <c r="BN16" s="455">
        <v>3206798</v>
      </c>
      <c r="BO16" s="456"/>
      <c r="BP16" s="456"/>
      <c r="BQ16" s="456"/>
      <c r="BR16" s="456"/>
      <c r="BS16" s="456"/>
      <c r="BT16" s="456"/>
      <c r="BU16" s="457"/>
      <c r="BV16" s="455">
        <v>3126870</v>
      </c>
      <c r="BW16" s="456"/>
      <c r="BX16" s="456"/>
      <c r="BY16" s="456"/>
      <c r="BZ16" s="456"/>
      <c r="CA16" s="456"/>
      <c r="CB16" s="456"/>
      <c r="CC16" s="457"/>
      <c r="CD16" s="194"/>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
      <c r="A17" s="181"/>
      <c r="B17" s="567"/>
      <c r="C17" s="568"/>
      <c r="D17" s="568"/>
      <c r="E17" s="568"/>
      <c r="F17" s="568"/>
      <c r="G17" s="568"/>
      <c r="H17" s="568"/>
      <c r="I17" s="568"/>
      <c r="J17" s="568"/>
      <c r="K17" s="569"/>
      <c r="L17" s="195"/>
      <c r="M17" s="548" t="s">
        <v>153</v>
      </c>
      <c r="N17" s="549"/>
      <c r="O17" s="549"/>
      <c r="P17" s="549"/>
      <c r="Q17" s="550"/>
      <c r="R17" s="532" t="s">
        <v>154</v>
      </c>
      <c r="S17" s="533"/>
      <c r="T17" s="533"/>
      <c r="U17" s="533"/>
      <c r="V17" s="534"/>
      <c r="W17" s="545" t="s">
        <v>155</v>
      </c>
      <c r="X17" s="441"/>
      <c r="Y17" s="441"/>
      <c r="Z17" s="441"/>
      <c r="AA17" s="441"/>
      <c r="AB17" s="442"/>
      <c r="AC17" s="408">
        <v>1081</v>
      </c>
      <c r="AD17" s="409"/>
      <c r="AE17" s="409"/>
      <c r="AF17" s="409"/>
      <c r="AG17" s="410"/>
      <c r="AH17" s="408">
        <v>1170</v>
      </c>
      <c r="AI17" s="409"/>
      <c r="AJ17" s="409"/>
      <c r="AK17" s="409"/>
      <c r="AL17" s="468"/>
      <c r="AM17" s="512"/>
      <c r="AN17" s="412"/>
      <c r="AO17" s="412"/>
      <c r="AP17" s="412"/>
      <c r="AQ17" s="412"/>
      <c r="AR17" s="412"/>
      <c r="AS17" s="412"/>
      <c r="AT17" s="413"/>
      <c r="AU17" s="513"/>
      <c r="AV17" s="514"/>
      <c r="AW17" s="514"/>
      <c r="AX17" s="514"/>
      <c r="AY17" s="469" t="s">
        <v>156</v>
      </c>
      <c r="AZ17" s="470"/>
      <c r="BA17" s="470"/>
      <c r="BB17" s="470"/>
      <c r="BC17" s="470"/>
      <c r="BD17" s="470"/>
      <c r="BE17" s="470"/>
      <c r="BF17" s="470"/>
      <c r="BG17" s="470"/>
      <c r="BH17" s="470"/>
      <c r="BI17" s="470"/>
      <c r="BJ17" s="470"/>
      <c r="BK17" s="470"/>
      <c r="BL17" s="470"/>
      <c r="BM17" s="471"/>
      <c r="BN17" s="455">
        <v>629999</v>
      </c>
      <c r="BO17" s="456"/>
      <c r="BP17" s="456"/>
      <c r="BQ17" s="456"/>
      <c r="BR17" s="456"/>
      <c r="BS17" s="456"/>
      <c r="BT17" s="456"/>
      <c r="BU17" s="457"/>
      <c r="BV17" s="455">
        <v>613238</v>
      </c>
      <c r="BW17" s="456"/>
      <c r="BX17" s="456"/>
      <c r="BY17" s="456"/>
      <c r="BZ17" s="456"/>
      <c r="CA17" s="456"/>
      <c r="CB17" s="456"/>
      <c r="CC17" s="457"/>
      <c r="CD17" s="194"/>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
      <c r="A18" s="181"/>
      <c r="B18" s="505" t="s">
        <v>157</v>
      </c>
      <c r="C18" s="506"/>
      <c r="D18" s="506"/>
      <c r="E18" s="507"/>
      <c r="F18" s="507"/>
      <c r="G18" s="507"/>
      <c r="H18" s="507"/>
      <c r="I18" s="507"/>
      <c r="J18" s="507"/>
      <c r="K18" s="507"/>
      <c r="L18" s="508">
        <v>547.72</v>
      </c>
      <c r="M18" s="508"/>
      <c r="N18" s="508"/>
      <c r="O18" s="508"/>
      <c r="P18" s="508"/>
      <c r="Q18" s="508"/>
      <c r="R18" s="509"/>
      <c r="S18" s="509"/>
      <c r="T18" s="509"/>
      <c r="U18" s="509"/>
      <c r="V18" s="510"/>
      <c r="W18" s="526"/>
      <c r="X18" s="527"/>
      <c r="Y18" s="527"/>
      <c r="Z18" s="527"/>
      <c r="AA18" s="527"/>
      <c r="AB18" s="551"/>
      <c r="AC18" s="425">
        <v>54.9</v>
      </c>
      <c r="AD18" s="426"/>
      <c r="AE18" s="426"/>
      <c r="AF18" s="426"/>
      <c r="AG18" s="511"/>
      <c r="AH18" s="425">
        <v>54.5</v>
      </c>
      <c r="AI18" s="426"/>
      <c r="AJ18" s="426"/>
      <c r="AK18" s="426"/>
      <c r="AL18" s="427"/>
      <c r="AM18" s="512"/>
      <c r="AN18" s="412"/>
      <c r="AO18" s="412"/>
      <c r="AP18" s="412"/>
      <c r="AQ18" s="412"/>
      <c r="AR18" s="412"/>
      <c r="AS18" s="412"/>
      <c r="AT18" s="413"/>
      <c r="AU18" s="513"/>
      <c r="AV18" s="514"/>
      <c r="AW18" s="514"/>
      <c r="AX18" s="514"/>
      <c r="AY18" s="469" t="s">
        <v>158</v>
      </c>
      <c r="AZ18" s="470"/>
      <c r="BA18" s="470"/>
      <c r="BB18" s="470"/>
      <c r="BC18" s="470"/>
      <c r="BD18" s="470"/>
      <c r="BE18" s="470"/>
      <c r="BF18" s="470"/>
      <c r="BG18" s="470"/>
      <c r="BH18" s="470"/>
      <c r="BI18" s="470"/>
      <c r="BJ18" s="470"/>
      <c r="BK18" s="470"/>
      <c r="BL18" s="470"/>
      <c r="BM18" s="471"/>
      <c r="BN18" s="455">
        <v>2869203</v>
      </c>
      <c r="BO18" s="456"/>
      <c r="BP18" s="456"/>
      <c r="BQ18" s="456"/>
      <c r="BR18" s="456"/>
      <c r="BS18" s="456"/>
      <c r="BT18" s="456"/>
      <c r="BU18" s="457"/>
      <c r="BV18" s="455">
        <v>2785130</v>
      </c>
      <c r="BW18" s="456"/>
      <c r="BX18" s="456"/>
      <c r="BY18" s="456"/>
      <c r="BZ18" s="456"/>
      <c r="CA18" s="456"/>
      <c r="CB18" s="456"/>
      <c r="CC18" s="457"/>
      <c r="CD18" s="194"/>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
      <c r="A19" s="181"/>
      <c r="B19" s="505" t="s">
        <v>159</v>
      </c>
      <c r="C19" s="506"/>
      <c r="D19" s="506"/>
      <c r="E19" s="507"/>
      <c r="F19" s="507"/>
      <c r="G19" s="507"/>
      <c r="H19" s="507"/>
      <c r="I19" s="507"/>
      <c r="J19" s="507"/>
      <c r="K19" s="507"/>
      <c r="L19" s="515">
        <v>8</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160</v>
      </c>
      <c r="AZ19" s="470"/>
      <c r="BA19" s="470"/>
      <c r="BB19" s="470"/>
      <c r="BC19" s="470"/>
      <c r="BD19" s="470"/>
      <c r="BE19" s="470"/>
      <c r="BF19" s="470"/>
      <c r="BG19" s="470"/>
      <c r="BH19" s="470"/>
      <c r="BI19" s="470"/>
      <c r="BJ19" s="470"/>
      <c r="BK19" s="470"/>
      <c r="BL19" s="470"/>
      <c r="BM19" s="471"/>
      <c r="BN19" s="455">
        <v>4384020</v>
      </c>
      <c r="BO19" s="456"/>
      <c r="BP19" s="456"/>
      <c r="BQ19" s="456"/>
      <c r="BR19" s="456"/>
      <c r="BS19" s="456"/>
      <c r="BT19" s="456"/>
      <c r="BU19" s="457"/>
      <c r="BV19" s="455">
        <v>4221420</v>
      </c>
      <c r="BW19" s="456"/>
      <c r="BX19" s="456"/>
      <c r="BY19" s="456"/>
      <c r="BZ19" s="456"/>
      <c r="CA19" s="456"/>
      <c r="CB19" s="456"/>
      <c r="CC19" s="457"/>
      <c r="CD19" s="194"/>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
      <c r="A20" s="181"/>
      <c r="B20" s="505" t="s">
        <v>161</v>
      </c>
      <c r="C20" s="506"/>
      <c r="D20" s="506"/>
      <c r="E20" s="507"/>
      <c r="F20" s="507"/>
      <c r="G20" s="507"/>
      <c r="H20" s="507"/>
      <c r="I20" s="507"/>
      <c r="J20" s="507"/>
      <c r="K20" s="507"/>
      <c r="L20" s="515">
        <v>2053</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94"/>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
      <c r="A21" s="181"/>
      <c r="B21" s="502" t="s">
        <v>162</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94"/>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15">
      <c r="A22" s="181"/>
      <c r="B22" s="431" t="s">
        <v>163</v>
      </c>
      <c r="C22" s="432"/>
      <c r="D22" s="433"/>
      <c r="E22" s="440" t="s">
        <v>1</v>
      </c>
      <c r="F22" s="441"/>
      <c r="G22" s="441"/>
      <c r="H22" s="441"/>
      <c r="I22" s="441"/>
      <c r="J22" s="441"/>
      <c r="K22" s="442"/>
      <c r="L22" s="440" t="s">
        <v>164</v>
      </c>
      <c r="M22" s="441"/>
      <c r="N22" s="441"/>
      <c r="O22" s="441"/>
      <c r="P22" s="442"/>
      <c r="Q22" s="446" t="s">
        <v>165</v>
      </c>
      <c r="R22" s="447"/>
      <c r="S22" s="447"/>
      <c r="T22" s="447"/>
      <c r="U22" s="447"/>
      <c r="V22" s="448"/>
      <c r="W22" s="497" t="s">
        <v>166</v>
      </c>
      <c r="X22" s="432"/>
      <c r="Y22" s="433"/>
      <c r="Z22" s="440" t="s">
        <v>1</v>
      </c>
      <c r="AA22" s="441"/>
      <c r="AB22" s="441"/>
      <c r="AC22" s="441"/>
      <c r="AD22" s="441"/>
      <c r="AE22" s="441"/>
      <c r="AF22" s="441"/>
      <c r="AG22" s="442"/>
      <c r="AH22" s="458" t="s">
        <v>167</v>
      </c>
      <c r="AI22" s="441"/>
      <c r="AJ22" s="441"/>
      <c r="AK22" s="441"/>
      <c r="AL22" s="442"/>
      <c r="AM22" s="458" t="s">
        <v>168</v>
      </c>
      <c r="AN22" s="459"/>
      <c r="AO22" s="459"/>
      <c r="AP22" s="459"/>
      <c r="AQ22" s="459"/>
      <c r="AR22" s="460"/>
      <c r="AS22" s="446" t="s">
        <v>165</v>
      </c>
      <c r="AT22" s="447"/>
      <c r="AU22" s="447"/>
      <c r="AV22" s="447"/>
      <c r="AW22" s="447"/>
      <c r="AX22" s="464"/>
      <c r="AY22" s="481" t="s">
        <v>169</v>
      </c>
      <c r="AZ22" s="482"/>
      <c r="BA22" s="482"/>
      <c r="BB22" s="482"/>
      <c r="BC22" s="482"/>
      <c r="BD22" s="482"/>
      <c r="BE22" s="482"/>
      <c r="BF22" s="482"/>
      <c r="BG22" s="482"/>
      <c r="BH22" s="482"/>
      <c r="BI22" s="482"/>
      <c r="BJ22" s="482"/>
      <c r="BK22" s="482"/>
      <c r="BL22" s="482"/>
      <c r="BM22" s="483"/>
      <c r="BN22" s="484">
        <v>8582515</v>
      </c>
      <c r="BO22" s="485"/>
      <c r="BP22" s="485"/>
      <c r="BQ22" s="485"/>
      <c r="BR22" s="485"/>
      <c r="BS22" s="485"/>
      <c r="BT22" s="485"/>
      <c r="BU22" s="486"/>
      <c r="BV22" s="484">
        <v>8583090</v>
      </c>
      <c r="BW22" s="485"/>
      <c r="BX22" s="485"/>
      <c r="BY22" s="485"/>
      <c r="BZ22" s="485"/>
      <c r="CA22" s="485"/>
      <c r="CB22" s="485"/>
      <c r="CC22" s="486"/>
      <c r="CD22" s="194"/>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15">
      <c r="A23" s="181"/>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170</v>
      </c>
      <c r="AZ23" s="470"/>
      <c r="BA23" s="470"/>
      <c r="BB23" s="470"/>
      <c r="BC23" s="470"/>
      <c r="BD23" s="470"/>
      <c r="BE23" s="470"/>
      <c r="BF23" s="470"/>
      <c r="BG23" s="470"/>
      <c r="BH23" s="470"/>
      <c r="BI23" s="470"/>
      <c r="BJ23" s="470"/>
      <c r="BK23" s="470"/>
      <c r="BL23" s="470"/>
      <c r="BM23" s="471"/>
      <c r="BN23" s="455">
        <v>8049894</v>
      </c>
      <c r="BO23" s="456"/>
      <c r="BP23" s="456"/>
      <c r="BQ23" s="456"/>
      <c r="BR23" s="456"/>
      <c r="BS23" s="456"/>
      <c r="BT23" s="456"/>
      <c r="BU23" s="457"/>
      <c r="BV23" s="455">
        <v>8021216</v>
      </c>
      <c r="BW23" s="456"/>
      <c r="BX23" s="456"/>
      <c r="BY23" s="456"/>
      <c r="BZ23" s="456"/>
      <c r="CA23" s="456"/>
      <c r="CB23" s="456"/>
      <c r="CC23" s="457"/>
      <c r="CD23" s="194"/>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
      <c r="A24" s="181"/>
      <c r="B24" s="434"/>
      <c r="C24" s="435"/>
      <c r="D24" s="436"/>
      <c r="E24" s="411" t="s">
        <v>171</v>
      </c>
      <c r="F24" s="412"/>
      <c r="G24" s="412"/>
      <c r="H24" s="412"/>
      <c r="I24" s="412"/>
      <c r="J24" s="412"/>
      <c r="K24" s="413"/>
      <c r="L24" s="408">
        <v>1</v>
      </c>
      <c r="M24" s="409"/>
      <c r="N24" s="409"/>
      <c r="O24" s="409"/>
      <c r="P24" s="410"/>
      <c r="Q24" s="408">
        <v>7220</v>
      </c>
      <c r="R24" s="409"/>
      <c r="S24" s="409"/>
      <c r="T24" s="409"/>
      <c r="U24" s="409"/>
      <c r="V24" s="410"/>
      <c r="W24" s="498"/>
      <c r="X24" s="435"/>
      <c r="Y24" s="436"/>
      <c r="Z24" s="411" t="s">
        <v>172</v>
      </c>
      <c r="AA24" s="412"/>
      <c r="AB24" s="412"/>
      <c r="AC24" s="412"/>
      <c r="AD24" s="412"/>
      <c r="AE24" s="412"/>
      <c r="AF24" s="412"/>
      <c r="AG24" s="413"/>
      <c r="AH24" s="408">
        <v>86</v>
      </c>
      <c r="AI24" s="409"/>
      <c r="AJ24" s="409"/>
      <c r="AK24" s="409"/>
      <c r="AL24" s="410"/>
      <c r="AM24" s="408">
        <v>256882</v>
      </c>
      <c r="AN24" s="409"/>
      <c r="AO24" s="409"/>
      <c r="AP24" s="409"/>
      <c r="AQ24" s="409"/>
      <c r="AR24" s="410"/>
      <c r="AS24" s="408">
        <v>2987</v>
      </c>
      <c r="AT24" s="409"/>
      <c r="AU24" s="409"/>
      <c r="AV24" s="409"/>
      <c r="AW24" s="409"/>
      <c r="AX24" s="468"/>
      <c r="AY24" s="428" t="s">
        <v>173</v>
      </c>
      <c r="AZ24" s="429"/>
      <c r="BA24" s="429"/>
      <c r="BB24" s="429"/>
      <c r="BC24" s="429"/>
      <c r="BD24" s="429"/>
      <c r="BE24" s="429"/>
      <c r="BF24" s="429"/>
      <c r="BG24" s="429"/>
      <c r="BH24" s="429"/>
      <c r="BI24" s="429"/>
      <c r="BJ24" s="429"/>
      <c r="BK24" s="429"/>
      <c r="BL24" s="429"/>
      <c r="BM24" s="430"/>
      <c r="BN24" s="455">
        <v>7077188</v>
      </c>
      <c r="BO24" s="456"/>
      <c r="BP24" s="456"/>
      <c r="BQ24" s="456"/>
      <c r="BR24" s="456"/>
      <c r="BS24" s="456"/>
      <c r="BT24" s="456"/>
      <c r="BU24" s="457"/>
      <c r="BV24" s="455">
        <v>6935617</v>
      </c>
      <c r="BW24" s="456"/>
      <c r="BX24" s="456"/>
      <c r="BY24" s="456"/>
      <c r="BZ24" s="456"/>
      <c r="CA24" s="456"/>
      <c r="CB24" s="456"/>
      <c r="CC24" s="457"/>
      <c r="CD24" s="194"/>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15">
      <c r="A25" s="181"/>
      <c r="B25" s="434"/>
      <c r="C25" s="435"/>
      <c r="D25" s="436"/>
      <c r="E25" s="411" t="s">
        <v>174</v>
      </c>
      <c r="F25" s="412"/>
      <c r="G25" s="412"/>
      <c r="H25" s="412"/>
      <c r="I25" s="412"/>
      <c r="J25" s="412"/>
      <c r="K25" s="413"/>
      <c r="L25" s="408">
        <v>1</v>
      </c>
      <c r="M25" s="409"/>
      <c r="N25" s="409"/>
      <c r="O25" s="409"/>
      <c r="P25" s="410"/>
      <c r="Q25" s="408">
        <v>5780</v>
      </c>
      <c r="R25" s="409"/>
      <c r="S25" s="409"/>
      <c r="T25" s="409"/>
      <c r="U25" s="409"/>
      <c r="V25" s="410"/>
      <c r="W25" s="498"/>
      <c r="X25" s="435"/>
      <c r="Y25" s="436"/>
      <c r="Z25" s="411" t="s">
        <v>175</v>
      </c>
      <c r="AA25" s="412"/>
      <c r="AB25" s="412"/>
      <c r="AC25" s="412"/>
      <c r="AD25" s="412"/>
      <c r="AE25" s="412"/>
      <c r="AF25" s="412"/>
      <c r="AG25" s="413"/>
      <c r="AH25" s="408" t="s">
        <v>138</v>
      </c>
      <c r="AI25" s="409"/>
      <c r="AJ25" s="409"/>
      <c r="AK25" s="409"/>
      <c r="AL25" s="410"/>
      <c r="AM25" s="408" t="s">
        <v>176</v>
      </c>
      <c r="AN25" s="409"/>
      <c r="AO25" s="409"/>
      <c r="AP25" s="409"/>
      <c r="AQ25" s="409"/>
      <c r="AR25" s="410"/>
      <c r="AS25" s="408" t="s">
        <v>176</v>
      </c>
      <c r="AT25" s="409"/>
      <c r="AU25" s="409"/>
      <c r="AV25" s="409"/>
      <c r="AW25" s="409"/>
      <c r="AX25" s="468"/>
      <c r="AY25" s="481" t="s">
        <v>177</v>
      </c>
      <c r="AZ25" s="482"/>
      <c r="BA25" s="482"/>
      <c r="BB25" s="482"/>
      <c r="BC25" s="482"/>
      <c r="BD25" s="482"/>
      <c r="BE25" s="482"/>
      <c r="BF25" s="482"/>
      <c r="BG25" s="482"/>
      <c r="BH25" s="482"/>
      <c r="BI25" s="482"/>
      <c r="BJ25" s="482"/>
      <c r="BK25" s="482"/>
      <c r="BL25" s="482"/>
      <c r="BM25" s="483"/>
      <c r="BN25" s="484">
        <v>55404</v>
      </c>
      <c r="BO25" s="485"/>
      <c r="BP25" s="485"/>
      <c r="BQ25" s="485"/>
      <c r="BR25" s="485"/>
      <c r="BS25" s="485"/>
      <c r="BT25" s="485"/>
      <c r="BU25" s="486"/>
      <c r="BV25" s="484">
        <v>69611</v>
      </c>
      <c r="BW25" s="485"/>
      <c r="BX25" s="485"/>
      <c r="BY25" s="485"/>
      <c r="BZ25" s="485"/>
      <c r="CA25" s="485"/>
      <c r="CB25" s="485"/>
      <c r="CC25" s="486"/>
      <c r="CD25" s="194"/>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15">
      <c r="A26" s="181"/>
      <c r="B26" s="434"/>
      <c r="C26" s="435"/>
      <c r="D26" s="436"/>
      <c r="E26" s="411" t="s">
        <v>178</v>
      </c>
      <c r="F26" s="412"/>
      <c r="G26" s="412"/>
      <c r="H26" s="412"/>
      <c r="I26" s="412"/>
      <c r="J26" s="412"/>
      <c r="K26" s="413"/>
      <c r="L26" s="408">
        <v>1</v>
      </c>
      <c r="M26" s="409"/>
      <c r="N26" s="409"/>
      <c r="O26" s="409"/>
      <c r="P26" s="410"/>
      <c r="Q26" s="408">
        <v>5320</v>
      </c>
      <c r="R26" s="409"/>
      <c r="S26" s="409"/>
      <c r="T26" s="409"/>
      <c r="U26" s="409"/>
      <c r="V26" s="410"/>
      <c r="W26" s="498"/>
      <c r="X26" s="435"/>
      <c r="Y26" s="436"/>
      <c r="Z26" s="411" t="s">
        <v>179</v>
      </c>
      <c r="AA26" s="466"/>
      <c r="AB26" s="466"/>
      <c r="AC26" s="466"/>
      <c r="AD26" s="466"/>
      <c r="AE26" s="466"/>
      <c r="AF26" s="466"/>
      <c r="AG26" s="467"/>
      <c r="AH26" s="408">
        <v>2</v>
      </c>
      <c r="AI26" s="409"/>
      <c r="AJ26" s="409"/>
      <c r="AK26" s="409"/>
      <c r="AL26" s="410"/>
      <c r="AM26" s="408" t="s">
        <v>180</v>
      </c>
      <c r="AN26" s="409"/>
      <c r="AO26" s="409"/>
      <c r="AP26" s="409"/>
      <c r="AQ26" s="409"/>
      <c r="AR26" s="410"/>
      <c r="AS26" s="408" t="s">
        <v>181</v>
      </c>
      <c r="AT26" s="409"/>
      <c r="AU26" s="409"/>
      <c r="AV26" s="409"/>
      <c r="AW26" s="409"/>
      <c r="AX26" s="468"/>
      <c r="AY26" s="495" t="s">
        <v>182</v>
      </c>
      <c r="AZ26" s="415"/>
      <c r="BA26" s="415"/>
      <c r="BB26" s="415"/>
      <c r="BC26" s="415"/>
      <c r="BD26" s="415"/>
      <c r="BE26" s="415"/>
      <c r="BF26" s="415"/>
      <c r="BG26" s="415"/>
      <c r="BH26" s="415"/>
      <c r="BI26" s="415"/>
      <c r="BJ26" s="415"/>
      <c r="BK26" s="415"/>
      <c r="BL26" s="415"/>
      <c r="BM26" s="496"/>
      <c r="BN26" s="455" t="s">
        <v>176</v>
      </c>
      <c r="BO26" s="456"/>
      <c r="BP26" s="456"/>
      <c r="BQ26" s="456"/>
      <c r="BR26" s="456"/>
      <c r="BS26" s="456"/>
      <c r="BT26" s="456"/>
      <c r="BU26" s="457"/>
      <c r="BV26" s="455" t="s">
        <v>176</v>
      </c>
      <c r="BW26" s="456"/>
      <c r="BX26" s="456"/>
      <c r="BY26" s="456"/>
      <c r="BZ26" s="456"/>
      <c r="CA26" s="456"/>
      <c r="CB26" s="456"/>
      <c r="CC26" s="457"/>
      <c r="CD26" s="194"/>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
      <c r="A27" s="181"/>
      <c r="B27" s="434"/>
      <c r="C27" s="435"/>
      <c r="D27" s="436"/>
      <c r="E27" s="411" t="s">
        <v>183</v>
      </c>
      <c r="F27" s="412"/>
      <c r="G27" s="412"/>
      <c r="H27" s="412"/>
      <c r="I27" s="412"/>
      <c r="J27" s="412"/>
      <c r="K27" s="413"/>
      <c r="L27" s="408">
        <v>1</v>
      </c>
      <c r="M27" s="409"/>
      <c r="N27" s="409"/>
      <c r="O27" s="409"/>
      <c r="P27" s="410"/>
      <c r="Q27" s="408">
        <v>2380</v>
      </c>
      <c r="R27" s="409"/>
      <c r="S27" s="409"/>
      <c r="T27" s="409"/>
      <c r="U27" s="409"/>
      <c r="V27" s="410"/>
      <c r="W27" s="498"/>
      <c r="X27" s="435"/>
      <c r="Y27" s="436"/>
      <c r="Z27" s="411" t="s">
        <v>184</v>
      </c>
      <c r="AA27" s="412"/>
      <c r="AB27" s="412"/>
      <c r="AC27" s="412"/>
      <c r="AD27" s="412"/>
      <c r="AE27" s="412"/>
      <c r="AF27" s="412"/>
      <c r="AG27" s="413"/>
      <c r="AH27" s="408" t="s">
        <v>176</v>
      </c>
      <c r="AI27" s="409"/>
      <c r="AJ27" s="409"/>
      <c r="AK27" s="409"/>
      <c r="AL27" s="410"/>
      <c r="AM27" s="408" t="s">
        <v>176</v>
      </c>
      <c r="AN27" s="409"/>
      <c r="AO27" s="409"/>
      <c r="AP27" s="409"/>
      <c r="AQ27" s="409"/>
      <c r="AR27" s="410"/>
      <c r="AS27" s="408" t="s">
        <v>176</v>
      </c>
      <c r="AT27" s="409"/>
      <c r="AU27" s="409"/>
      <c r="AV27" s="409"/>
      <c r="AW27" s="409"/>
      <c r="AX27" s="468"/>
      <c r="AY27" s="492" t="s">
        <v>185</v>
      </c>
      <c r="AZ27" s="493"/>
      <c r="BA27" s="493"/>
      <c r="BB27" s="493"/>
      <c r="BC27" s="493"/>
      <c r="BD27" s="493"/>
      <c r="BE27" s="493"/>
      <c r="BF27" s="493"/>
      <c r="BG27" s="493"/>
      <c r="BH27" s="493"/>
      <c r="BI27" s="493"/>
      <c r="BJ27" s="493"/>
      <c r="BK27" s="493"/>
      <c r="BL27" s="493"/>
      <c r="BM27" s="494"/>
      <c r="BN27" s="489">
        <v>106562</v>
      </c>
      <c r="BO27" s="490"/>
      <c r="BP27" s="490"/>
      <c r="BQ27" s="490"/>
      <c r="BR27" s="490"/>
      <c r="BS27" s="490"/>
      <c r="BT27" s="490"/>
      <c r="BU27" s="491"/>
      <c r="BV27" s="489">
        <v>106559</v>
      </c>
      <c r="BW27" s="490"/>
      <c r="BX27" s="490"/>
      <c r="BY27" s="490"/>
      <c r="BZ27" s="490"/>
      <c r="CA27" s="490"/>
      <c r="CB27" s="490"/>
      <c r="CC27" s="491"/>
      <c r="CD27" s="196"/>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15">
      <c r="A28" s="181"/>
      <c r="B28" s="434"/>
      <c r="C28" s="435"/>
      <c r="D28" s="436"/>
      <c r="E28" s="411" t="s">
        <v>186</v>
      </c>
      <c r="F28" s="412"/>
      <c r="G28" s="412"/>
      <c r="H28" s="412"/>
      <c r="I28" s="412"/>
      <c r="J28" s="412"/>
      <c r="K28" s="413"/>
      <c r="L28" s="408">
        <v>1</v>
      </c>
      <c r="M28" s="409"/>
      <c r="N28" s="409"/>
      <c r="O28" s="409"/>
      <c r="P28" s="410"/>
      <c r="Q28" s="408">
        <v>1950</v>
      </c>
      <c r="R28" s="409"/>
      <c r="S28" s="409"/>
      <c r="T28" s="409"/>
      <c r="U28" s="409"/>
      <c r="V28" s="410"/>
      <c r="W28" s="498"/>
      <c r="X28" s="435"/>
      <c r="Y28" s="436"/>
      <c r="Z28" s="411" t="s">
        <v>187</v>
      </c>
      <c r="AA28" s="412"/>
      <c r="AB28" s="412"/>
      <c r="AC28" s="412"/>
      <c r="AD28" s="412"/>
      <c r="AE28" s="412"/>
      <c r="AF28" s="412"/>
      <c r="AG28" s="413"/>
      <c r="AH28" s="408" t="s">
        <v>176</v>
      </c>
      <c r="AI28" s="409"/>
      <c r="AJ28" s="409"/>
      <c r="AK28" s="409"/>
      <c r="AL28" s="410"/>
      <c r="AM28" s="408" t="s">
        <v>176</v>
      </c>
      <c r="AN28" s="409"/>
      <c r="AO28" s="409"/>
      <c r="AP28" s="409"/>
      <c r="AQ28" s="409"/>
      <c r="AR28" s="410"/>
      <c r="AS28" s="408" t="s">
        <v>176</v>
      </c>
      <c r="AT28" s="409"/>
      <c r="AU28" s="409"/>
      <c r="AV28" s="409"/>
      <c r="AW28" s="409"/>
      <c r="AX28" s="468"/>
      <c r="AY28" s="472" t="s">
        <v>188</v>
      </c>
      <c r="AZ28" s="473"/>
      <c r="BA28" s="473"/>
      <c r="BB28" s="474"/>
      <c r="BC28" s="481" t="s">
        <v>50</v>
      </c>
      <c r="BD28" s="482"/>
      <c r="BE28" s="482"/>
      <c r="BF28" s="482"/>
      <c r="BG28" s="482"/>
      <c r="BH28" s="482"/>
      <c r="BI28" s="482"/>
      <c r="BJ28" s="482"/>
      <c r="BK28" s="482"/>
      <c r="BL28" s="482"/>
      <c r="BM28" s="483"/>
      <c r="BN28" s="484">
        <v>848437</v>
      </c>
      <c r="BO28" s="485"/>
      <c r="BP28" s="485"/>
      <c r="BQ28" s="485"/>
      <c r="BR28" s="485"/>
      <c r="BS28" s="485"/>
      <c r="BT28" s="485"/>
      <c r="BU28" s="486"/>
      <c r="BV28" s="484">
        <v>861876</v>
      </c>
      <c r="BW28" s="485"/>
      <c r="BX28" s="485"/>
      <c r="BY28" s="485"/>
      <c r="BZ28" s="485"/>
      <c r="CA28" s="485"/>
      <c r="CB28" s="485"/>
      <c r="CC28" s="486"/>
      <c r="CD28" s="194"/>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15">
      <c r="A29" s="181"/>
      <c r="B29" s="434"/>
      <c r="C29" s="435"/>
      <c r="D29" s="436"/>
      <c r="E29" s="411" t="s">
        <v>189</v>
      </c>
      <c r="F29" s="412"/>
      <c r="G29" s="412"/>
      <c r="H29" s="412"/>
      <c r="I29" s="412"/>
      <c r="J29" s="412"/>
      <c r="K29" s="413"/>
      <c r="L29" s="408">
        <v>7</v>
      </c>
      <c r="M29" s="409"/>
      <c r="N29" s="409"/>
      <c r="O29" s="409"/>
      <c r="P29" s="410"/>
      <c r="Q29" s="408">
        <v>1710</v>
      </c>
      <c r="R29" s="409"/>
      <c r="S29" s="409"/>
      <c r="T29" s="409"/>
      <c r="U29" s="409"/>
      <c r="V29" s="410"/>
      <c r="W29" s="499"/>
      <c r="X29" s="500"/>
      <c r="Y29" s="501"/>
      <c r="Z29" s="411" t="s">
        <v>190</v>
      </c>
      <c r="AA29" s="412"/>
      <c r="AB29" s="412"/>
      <c r="AC29" s="412"/>
      <c r="AD29" s="412"/>
      <c r="AE29" s="412"/>
      <c r="AF29" s="412"/>
      <c r="AG29" s="413"/>
      <c r="AH29" s="408">
        <v>86</v>
      </c>
      <c r="AI29" s="409"/>
      <c r="AJ29" s="409"/>
      <c r="AK29" s="409"/>
      <c r="AL29" s="410"/>
      <c r="AM29" s="408">
        <v>256882</v>
      </c>
      <c r="AN29" s="409"/>
      <c r="AO29" s="409"/>
      <c r="AP29" s="409"/>
      <c r="AQ29" s="409"/>
      <c r="AR29" s="410"/>
      <c r="AS29" s="408">
        <v>2987</v>
      </c>
      <c r="AT29" s="409"/>
      <c r="AU29" s="409"/>
      <c r="AV29" s="409"/>
      <c r="AW29" s="409"/>
      <c r="AX29" s="468"/>
      <c r="AY29" s="475"/>
      <c r="AZ29" s="476"/>
      <c r="BA29" s="476"/>
      <c r="BB29" s="477"/>
      <c r="BC29" s="469" t="s">
        <v>191</v>
      </c>
      <c r="BD29" s="470"/>
      <c r="BE29" s="470"/>
      <c r="BF29" s="470"/>
      <c r="BG29" s="470"/>
      <c r="BH29" s="470"/>
      <c r="BI29" s="470"/>
      <c r="BJ29" s="470"/>
      <c r="BK29" s="470"/>
      <c r="BL29" s="470"/>
      <c r="BM29" s="471"/>
      <c r="BN29" s="455">
        <v>21</v>
      </c>
      <c r="BO29" s="456"/>
      <c r="BP29" s="456"/>
      <c r="BQ29" s="456"/>
      <c r="BR29" s="456"/>
      <c r="BS29" s="456"/>
      <c r="BT29" s="456"/>
      <c r="BU29" s="457"/>
      <c r="BV29" s="455">
        <v>21</v>
      </c>
      <c r="BW29" s="456"/>
      <c r="BX29" s="456"/>
      <c r="BY29" s="456"/>
      <c r="BZ29" s="456"/>
      <c r="CA29" s="456"/>
      <c r="CB29" s="456"/>
      <c r="CC29" s="457"/>
      <c r="CD29" s="196"/>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
      <c r="A30" s="181"/>
      <c r="B30" s="437"/>
      <c r="C30" s="438"/>
      <c r="D30" s="439"/>
      <c r="E30" s="416"/>
      <c r="F30" s="417"/>
      <c r="G30" s="417"/>
      <c r="H30" s="417"/>
      <c r="I30" s="417"/>
      <c r="J30" s="417"/>
      <c r="K30" s="418"/>
      <c r="L30" s="419"/>
      <c r="M30" s="420"/>
      <c r="N30" s="420"/>
      <c r="O30" s="420"/>
      <c r="P30" s="421"/>
      <c r="Q30" s="419"/>
      <c r="R30" s="420"/>
      <c r="S30" s="420"/>
      <c r="T30" s="420"/>
      <c r="U30" s="420"/>
      <c r="V30" s="421"/>
      <c r="W30" s="422" t="s">
        <v>192</v>
      </c>
      <c r="X30" s="423"/>
      <c r="Y30" s="423"/>
      <c r="Z30" s="423"/>
      <c r="AA30" s="423"/>
      <c r="AB30" s="423"/>
      <c r="AC30" s="423"/>
      <c r="AD30" s="423"/>
      <c r="AE30" s="423"/>
      <c r="AF30" s="423"/>
      <c r="AG30" s="424"/>
      <c r="AH30" s="425">
        <v>97.8</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52</v>
      </c>
      <c r="BD30" s="429"/>
      <c r="BE30" s="429"/>
      <c r="BF30" s="429"/>
      <c r="BG30" s="429"/>
      <c r="BH30" s="429"/>
      <c r="BI30" s="429"/>
      <c r="BJ30" s="429"/>
      <c r="BK30" s="429"/>
      <c r="BL30" s="429"/>
      <c r="BM30" s="430"/>
      <c r="BN30" s="489">
        <v>4416104</v>
      </c>
      <c r="BO30" s="490"/>
      <c r="BP30" s="490"/>
      <c r="BQ30" s="490"/>
      <c r="BR30" s="490"/>
      <c r="BS30" s="490"/>
      <c r="BT30" s="490"/>
      <c r="BU30" s="491"/>
      <c r="BV30" s="489">
        <v>4413236</v>
      </c>
      <c r="BW30" s="490"/>
      <c r="BX30" s="490"/>
      <c r="BY30" s="490"/>
      <c r="BZ30" s="490"/>
      <c r="CA30" s="490"/>
      <c r="CB30" s="490"/>
      <c r="CC30" s="491"/>
      <c r="CD30" s="197"/>
      <c r="CE30" s="198"/>
      <c r="CF30" s="198"/>
      <c r="CG30" s="198"/>
      <c r="CH30" s="198"/>
      <c r="CI30" s="198"/>
      <c r="CJ30" s="198"/>
      <c r="CK30" s="198"/>
      <c r="CL30" s="198"/>
      <c r="CM30" s="198"/>
      <c r="CN30" s="198"/>
      <c r="CO30" s="198"/>
      <c r="CP30" s="198"/>
      <c r="CQ30" s="198"/>
      <c r="CR30" s="198"/>
      <c r="CS30" s="199"/>
      <c r="CT30" s="200"/>
      <c r="CU30" s="201"/>
      <c r="CV30" s="201"/>
      <c r="CW30" s="201"/>
      <c r="CX30" s="201"/>
      <c r="CY30" s="201"/>
      <c r="CZ30" s="201"/>
      <c r="DA30" s="202"/>
      <c r="DB30" s="200"/>
      <c r="DC30" s="201"/>
      <c r="DD30" s="201"/>
      <c r="DE30" s="201"/>
      <c r="DF30" s="201"/>
      <c r="DG30" s="201"/>
      <c r="DH30" s="201"/>
      <c r="DI30" s="202"/>
    </row>
    <row r="31" spans="1:113" ht="13.5" customHeight="1" x14ac:dyDescent="0.15">
      <c r="A31" s="181"/>
      <c r="B31" s="203"/>
      <c r="DI31" s="204"/>
    </row>
    <row r="32" spans="1:113" ht="13.5" customHeight="1" x14ac:dyDescent="0.15">
      <c r="A32" s="181"/>
      <c r="B32" s="205"/>
      <c r="C32" s="414" t="s">
        <v>193</v>
      </c>
      <c r="D32" s="414"/>
      <c r="E32" s="414"/>
      <c r="F32" s="414"/>
      <c r="G32" s="414"/>
      <c r="H32" s="414"/>
      <c r="I32" s="414"/>
      <c r="J32" s="414"/>
      <c r="K32" s="414"/>
      <c r="L32" s="414"/>
      <c r="M32" s="414"/>
      <c r="N32" s="414"/>
      <c r="O32" s="414"/>
      <c r="P32" s="414"/>
      <c r="Q32" s="414"/>
      <c r="R32" s="414"/>
      <c r="S32" s="414"/>
      <c r="U32" s="415" t="s">
        <v>194</v>
      </c>
      <c r="V32" s="415"/>
      <c r="W32" s="415"/>
      <c r="X32" s="415"/>
      <c r="Y32" s="415"/>
      <c r="Z32" s="415"/>
      <c r="AA32" s="415"/>
      <c r="AB32" s="415"/>
      <c r="AC32" s="415"/>
      <c r="AD32" s="415"/>
      <c r="AE32" s="415"/>
      <c r="AF32" s="415"/>
      <c r="AG32" s="415"/>
      <c r="AH32" s="415"/>
      <c r="AI32" s="415"/>
      <c r="AJ32" s="415"/>
      <c r="AK32" s="415"/>
      <c r="AM32" s="415" t="s">
        <v>195</v>
      </c>
      <c r="AN32" s="415"/>
      <c r="AO32" s="415"/>
      <c r="AP32" s="415"/>
      <c r="AQ32" s="415"/>
      <c r="AR32" s="415"/>
      <c r="AS32" s="415"/>
      <c r="AT32" s="415"/>
      <c r="AU32" s="415"/>
      <c r="AV32" s="415"/>
      <c r="AW32" s="415"/>
      <c r="AX32" s="415"/>
      <c r="AY32" s="415"/>
      <c r="AZ32" s="415"/>
      <c r="BA32" s="415"/>
      <c r="BB32" s="415"/>
      <c r="BC32" s="415"/>
      <c r="BE32" s="415" t="s">
        <v>196</v>
      </c>
      <c r="BF32" s="415"/>
      <c r="BG32" s="415"/>
      <c r="BH32" s="415"/>
      <c r="BI32" s="415"/>
      <c r="BJ32" s="415"/>
      <c r="BK32" s="415"/>
      <c r="BL32" s="415"/>
      <c r="BM32" s="415"/>
      <c r="BN32" s="415"/>
      <c r="BO32" s="415"/>
      <c r="BP32" s="415"/>
      <c r="BQ32" s="415"/>
      <c r="BR32" s="415"/>
      <c r="BS32" s="415"/>
      <c r="BT32" s="415"/>
      <c r="BU32" s="415"/>
      <c r="BW32" s="415" t="s">
        <v>197</v>
      </c>
      <c r="BX32" s="415"/>
      <c r="BY32" s="415"/>
      <c r="BZ32" s="415"/>
      <c r="CA32" s="415"/>
      <c r="CB32" s="415"/>
      <c r="CC32" s="415"/>
      <c r="CD32" s="415"/>
      <c r="CE32" s="415"/>
      <c r="CF32" s="415"/>
      <c r="CG32" s="415"/>
      <c r="CH32" s="415"/>
      <c r="CI32" s="415"/>
      <c r="CJ32" s="415"/>
      <c r="CK32" s="415"/>
      <c r="CL32" s="415"/>
      <c r="CM32" s="415"/>
      <c r="CO32" s="415" t="s">
        <v>198</v>
      </c>
      <c r="CP32" s="415"/>
      <c r="CQ32" s="415"/>
      <c r="CR32" s="415"/>
      <c r="CS32" s="415"/>
      <c r="CT32" s="415"/>
      <c r="CU32" s="415"/>
      <c r="CV32" s="415"/>
      <c r="CW32" s="415"/>
      <c r="CX32" s="415"/>
      <c r="CY32" s="415"/>
      <c r="CZ32" s="415"/>
      <c r="DA32" s="415"/>
      <c r="DB32" s="415"/>
      <c r="DC32" s="415"/>
      <c r="DD32" s="415"/>
      <c r="DE32" s="415"/>
      <c r="DI32" s="204"/>
    </row>
    <row r="33" spans="1:113" ht="13.5" customHeight="1" x14ac:dyDescent="0.15">
      <c r="A33" s="181"/>
      <c r="B33" s="205"/>
      <c r="C33" s="407" t="s">
        <v>199</v>
      </c>
      <c r="D33" s="407"/>
      <c r="E33" s="406" t="s">
        <v>200</v>
      </c>
      <c r="F33" s="406"/>
      <c r="G33" s="406"/>
      <c r="H33" s="406"/>
      <c r="I33" s="406"/>
      <c r="J33" s="406"/>
      <c r="K33" s="406"/>
      <c r="L33" s="406"/>
      <c r="M33" s="406"/>
      <c r="N33" s="406"/>
      <c r="O33" s="406"/>
      <c r="P33" s="406"/>
      <c r="Q33" s="406"/>
      <c r="R33" s="406"/>
      <c r="S33" s="406"/>
      <c r="T33" s="206"/>
      <c r="U33" s="407" t="s">
        <v>201</v>
      </c>
      <c r="V33" s="407"/>
      <c r="W33" s="406" t="s">
        <v>202</v>
      </c>
      <c r="X33" s="406"/>
      <c r="Y33" s="406"/>
      <c r="Z33" s="406"/>
      <c r="AA33" s="406"/>
      <c r="AB33" s="406"/>
      <c r="AC33" s="406"/>
      <c r="AD33" s="406"/>
      <c r="AE33" s="406"/>
      <c r="AF33" s="406"/>
      <c r="AG33" s="406"/>
      <c r="AH33" s="406"/>
      <c r="AI33" s="406"/>
      <c r="AJ33" s="406"/>
      <c r="AK33" s="406"/>
      <c r="AL33" s="206"/>
      <c r="AM33" s="407" t="s">
        <v>199</v>
      </c>
      <c r="AN33" s="407"/>
      <c r="AO33" s="406" t="s">
        <v>202</v>
      </c>
      <c r="AP33" s="406"/>
      <c r="AQ33" s="406"/>
      <c r="AR33" s="406"/>
      <c r="AS33" s="406"/>
      <c r="AT33" s="406"/>
      <c r="AU33" s="406"/>
      <c r="AV33" s="406"/>
      <c r="AW33" s="406"/>
      <c r="AX33" s="406"/>
      <c r="AY33" s="406"/>
      <c r="AZ33" s="406"/>
      <c r="BA33" s="406"/>
      <c r="BB33" s="406"/>
      <c r="BC33" s="406"/>
      <c r="BD33" s="207"/>
      <c r="BE33" s="406" t="s">
        <v>203</v>
      </c>
      <c r="BF33" s="406"/>
      <c r="BG33" s="406" t="s">
        <v>204</v>
      </c>
      <c r="BH33" s="406"/>
      <c r="BI33" s="406"/>
      <c r="BJ33" s="406"/>
      <c r="BK33" s="406"/>
      <c r="BL33" s="406"/>
      <c r="BM33" s="406"/>
      <c r="BN33" s="406"/>
      <c r="BO33" s="406"/>
      <c r="BP33" s="406"/>
      <c r="BQ33" s="406"/>
      <c r="BR33" s="406"/>
      <c r="BS33" s="406"/>
      <c r="BT33" s="406"/>
      <c r="BU33" s="406"/>
      <c r="BV33" s="207"/>
      <c r="BW33" s="407" t="s">
        <v>203</v>
      </c>
      <c r="BX33" s="407"/>
      <c r="BY33" s="406" t="s">
        <v>205</v>
      </c>
      <c r="BZ33" s="406"/>
      <c r="CA33" s="406"/>
      <c r="CB33" s="406"/>
      <c r="CC33" s="406"/>
      <c r="CD33" s="406"/>
      <c r="CE33" s="406"/>
      <c r="CF33" s="406"/>
      <c r="CG33" s="406"/>
      <c r="CH33" s="406"/>
      <c r="CI33" s="406"/>
      <c r="CJ33" s="406"/>
      <c r="CK33" s="406"/>
      <c r="CL33" s="406"/>
      <c r="CM33" s="406"/>
      <c r="CN33" s="206"/>
      <c r="CO33" s="407" t="s">
        <v>199</v>
      </c>
      <c r="CP33" s="407"/>
      <c r="CQ33" s="406" t="s">
        <v>206</v>
      </c>
      <c r="CR33" s="406"/>
      <c r="CS33" s="406"/>
      <c r="CT33" s="406"/>
      <c r="CU33" s="406"/>
      <c r="CV33" s="406"/>
      <c r="CW33" s="406"/>
      <c r="CX33" s="406"/>
      <c r="CY33" s="406"/>
      <c r="CZ33" s="406"/>
      <c r="DA33" s="406"/>
      <c r="DB33" s="406"/>
      <c r="DC33" s="406"/>
      <c r="DD33" s="406"/>
      <c r="DE33" s="406"/>
      <c r="DF33" s="206"/>
      <c r="DG33" s="405" t="s">
        <v>207</v>
      </c>
      <c r="DH33" s="405"/>
      <c r="DI33" s="208"/>
    </row>
    <row r="34" spans="1:113" ht="32.25" customHeight="1" x14ac:dyDescent="0.15">
      <c r="A34" s="181"/>
      <c r="B34" s="205"/>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81"/>
      <c r="U34" s="403">
        <f>IF(W34="","",MAX(C34:D43)+1)</f>
        <v>2</v>
      </c>
      <c r="V34" s="403"/>
      <c r="W34" s="404" t="str">
        <f>IF('各会計、関係団体の財政状況及び健全化判断比率'!B28="","",'各会計、関係団体の財政状況及び健全化判断比率'!B28)</f>
        <v>国民健康保険事業特別会計</v>
      </c>
      <c r="X34" s="404"/>
      <c r="Y34" s="404"/>
      <c r="Z34" s="404"/>
      <c r="AA34" s="404"/>
      <c r="AB34" s="404"/>
      <c r="AC34" s="404"/>
      <c r="AD34" s="404"/>
      <c r="AE34" s="404"/>
      <c r="AF34" s="404"/>
      <c r="AG34" s="404"/>
      <c r="AH34" s="404"/>
      <c r="AI34" s="404"/>
      <c r="AJ34" s="404"/>
      <c r="AK34" s="404"/>
      <c r="AL34" s="181"/>
      <c r="AM34" s="403" t="str">
        <f>IF(AO34="","",MAX(C34:D43,U34:V43)+1)</f>
        <v/>
      </c>
      <c r="AN34" s="403"/>
      <c r="AO34" s="404"/>
      <c r="AP34" s="404"/>
      <c r="AQ34" s="404"/>
      <c r="AR34" s="404"/>
      <c r="AS34" s="404"/>
      <c r="AT34" s="404"/>
      <c r="AU34" s="404"/>
      <c r="AV34" s="404"/>
      <c r="AW34" s="404"/>
      <c r="AX34" s="404"/>
      <c r="AY34" s="404"/>
      <c r="AZ34" s="404"/>
      <c r="BA34" s="404"/>
      <c r="BB34" s="404"/>
      <c r="BC34" s="404"/>
      <c r="BD34" s="181"/>
      <c r="BE34" s="403">
        <f>IF(BG34="","",MAX(C34:D43,U34:V43,AM34:AN43)+1)</f>
        <v>5</v>
      </c>
      <c r="BF34" s="403"/>
      <c r="BG34" s="404" t="str">
        <f>IF('各会計、関係団体の財政状況及び健全化判断比率'!B31="","",'各会計、関係団体の財政状況及び健全化判断比率'!B31)</f>
        <v>簡易水道事業特別会計</v>
      </c>
      <c r="BH34" s="404"/>
      <c r="BI34" s="404"/>
      <c r="BJ34" s="404"/>
      <c r="BK34" s="404"/>
      <c r="BL34" s="404"/>
      <c r="BM34" s="404"/>
      <c r="BN34" s="404"/>
      <c r="BO34" s="404"/>
      <c r="BP34" s="404"/>
      <c r="BQ34" s="404"/>
      <c r="BR34" s="404"/>
      <c r="BS34" s="404"/>
      <c r="BT34" s="404"/>
      <c r="BU34" s="404"/>
      <c r="BV34" s="181"/>
      <c r="BW34" s="403">
        <f>IF(BY34="","",MAX(C34:D43,U34:V43,AM34:AN43,BE34:BF43)+1)</f>
        <v>7</v>
      </c>
      <c r="BX34" s="403"/>
      <c r="BY34" s="404" t="str">
        <f>IF('各会計、関係団体の財政状況及び健全化判断比率'!B68="","",'各会計、関係団体の財政状況及び健全化判断比率'!B68)</f>
        <v>南部檜山衛生処理組合</v>
      </c>
      <c r="BZ34" s="404"/>
      <c r="CA34" s="404"/>
      <c r="CB34" s="404"/>
      <c r="CC34" s="404"/>
      <c r="CD34" s="404"/>
      <c r="CE34" s="404"/>
      <c r="CF34" s="404"/>
      <c r="CG34" s="404"/>
      <c r="CH34" s="404"/>
      <c r="CI34" s="404"/>
      <c r="CJ34" s="404"/>
      <c r="CK34" s="404"/>
      <c r="CL34" s="404"/>
      <c r="CM34" s="404"/>
      <c r="CN34" s="181"/>
      <c r="CO34" s="403">
        <f>IF(CQ34="","",MAX(C34:D43,U34:V43,AM34:AN43,BE34:BF43,BW34:BX43)+1)</f>
        <v>11</v>
      </c>
      <c r="CP34" s="403"/>
      <c r="CQ34" s="404" t="str">
        <f>IF('各会計、関係団体の財政状況及び健全化判断比率'!BS7="","",'各会計、関係団体の財政状況及び健全化判断比率'!BS7)</f>
        <v>上ノ国町観光振興公社</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208"/>
    </row>
    <row r="35" spans="1:113" ht="32.25" customHeight="1" x14ac:dyDescent="0.15">
      <c r="A35" s="181"/>
      <c r="B35" s="205"/>
      <c r="C35" s="403" t="str">
        <f>IF(E35="","",C34+1)</f>
        <v/>
      </c>
      <c r="D35" s="403"/>
      <c r="E35" s="404" t="str">
        <f>IF('各会計、関係団体の財政状況及び健全化判断比率'!B8="","",'各会計、関係団体の財政状況及び健全化判断比率'!B8)</f>
        <v/>
      </c>
      <c r="F35" s="404"/>
      <c r="G35" s="404"/>
      <c r="H35" s="404"/>
      <c r="I35" s="404"/>
      <c r="J35" s="404"/>
      <c r="K35" s="404"/>
      <c r="L35" s="404"/>
      <c r="M35" s="404"/>
      <c r="N35" s="404"/>
      <c r="O35" s="404"/>
      <c r="P35" s="404"/>
      <c r="Q35" s="404"/>
      <c r="R35" s="404"/>
      <c r="S35" s="404"/>
      <c r="T35" s="181"/>
      <c r="U35" s="403">
        <f>IF(W35="","",U34+1)</f>
        <v>3</v>
      </c>
      <c r="V35" s="403"/>
      <c r="W35" s="404" t="str">
        <f>IF('各会計、関係団体の財政状況及び健全化判断比率'!B29="","",'各会計、関係団体の財政状況及び健全化判断比率'!B29)</f>
        <v>後期高齢者医療事業特別会計</v>
      </c>
      <c r="X35" s="404"/>
      <c r="Y35" s="404"/>
      <c r="Z35" s="404"/>
      <c r="AA35" s="404"/>
      <c r="AB35" s="404"/>
      <c r="AC35" s="404"/>
      <c r="AD35" s="404"/>
      <c r="AE35" s="404"/>
      <c r="AF35" s="404"/>
      <c r="AG35" s="404"/>
      <c r="AH35" s="404"/>
      <c r="AI35" s="404"/>
      <c r="AJ35" s="404"/>
      <c r="AK35" s="404"/>
      <c r="AL35" s="181"/>
      <c r="AM35" s="403" t="str">
        <f t="shared" ref="AM35:AM43" si="0">IF(AO35="","",AM34+1)</f>
        <v/>
      </c>
      <c r="AN35" s="403"/>
      <c r="AO35" s="404"/>
      <c r="AP35" s="404"/>
      <c r="AQ35" s="404"/>
      <c r="AR35" s="404"/>
      <c r="AS35" s="404"/>
      <c r="AT35" s="404"/>
      <c r="AU35" s="404"/>
      <c r="AV35" s="404"/>
      <c r="AW35" s="404"/>
      <c r="AX35" s="404"/>
      <c r="AY35" s="404"/>
      <c r="AZ35" s="404"/>
      <c r="BA35" s="404"/>
      <c r="BB35" s="404"/>
      <c r="BC35" s="404"/>
      <c r="BD35" s="181"/>
      <c r="BE35" s="403">
        <f t="shared" ref="BE35:BE43" si="1">IF(BG35="","",BE34+1)</f>
        <v>6</v>
      </c>
      <c r="BF35" s="403"/>
      <c r="BG35" s="404" t="str">
        <f>IF('各会計、関係団体の財政状況及び健全化判断比率'!B32="","",'各会計、関係団体の財政状況及び健全化判断比率'!B32)</f>
        <v>下水道事業特別会計</v>
      </c>
      <c r="BH35" s="404"/>
      <c r="BI35" s="404"/>
      <c r="BJ35" s="404"/>
      <c r="BK35" s="404"/>
      <c r="BL35" s="404"/>
      <c r="BM35" s="404"/>
      <c r="BN35" s="404"/>
      <c r="BO35" s="404"/>
      <c r="BP35" s="404"/>
      <c r="BQ35" s="404"/>
      <c r="BR35" s="404"/>
      <c r="BS35" s="404"/>
      <c r="BT35" s="404"/>
      <c r="BU35" s="404"/>
      <c r="BV35" s="181"/>
      <c r="BW35" s="403">
        <f t="shared" ref="BW35:BW43" si="2">IF(BY35="","",BW34+1)</f>
        <v>8</v>
      </c>
      <c r="BX35" s="403"/>
      <c r="BY35" s="404" t="str">
        <f>IF('各会計、関係団体の財政状況及び健全化判断比率'!B69="","",'各会計、関係団体の財政状況及び健全化判断比率'!B69)</f>
        <v>江差町・上ノ国町学校給食組合</v>
      </c>
      <c r="BZ35" s="404"/>
      <c r="CA35" s="404"/>
      <c r="CB35" s="404"/>
      <c r="CC35" s="404"/>
      <c r="CD35" s="404"/>
      <c r="CE35" s="404"/>
      <c r="CF35" s="404"/>
      <c r="CG35" s="404"/>
      <c r="CH35" s="404"/>
      <c r="CI35" s="404"/>
      <c r="CJ35" s="404"/>
      <c r="CK35" s="404"/>
      <c r="CL35" s="404"/>
      <c r="CM35" s="404"/>
      <c r="CN35" s="181"/>
      <c r="CO35" s="403" t="str">
        <f t="shared" ref="CO35:CO43" si="3">IF(CQ35="","",CO34+1)</f>
        <v/>
      </c>
      <c r="CP35" s="403"/>
      <c r="CQ35" s="404" t="str">
        <f>IF('各会計、関係団体の財政状況及び健全化判断比率'!BS8="","",'各会計、関係団体の財政状況及び健全化判断比率'!BS8)</f>
        <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208"/>
    </row>
    <row r="36" spans="1:113" ht="32.25" customHeight="1" x14ac:dyDescent="0.15">
      <c r="A36" s="181"/>
      <c r="B36" s="205"/>
      <c r="C36" s="403" t="str">
        <f>IF(E36="","",C35+1)</f>
        <v/>
      </c>
      <c r="D36" s="403"/>
      <c r="E36" s="404" t="str">
        <f>IF('各会計、関係団体の財政状況及び健全化判断比率'!B9="","",'各会計、関係団体の財政状況及び健全化判断比率'!B9)</f>
        <v/>
      </c>
      <c r="F36" s="404"/>
      <c r="G36" s="404"/>
      <c r="H36" s="404"/>
      <c r="I36" s="404"/>
      <c r="J36" s="404"/>
      <c r="K36" s="404"/>
      <c r="L36" s="404"/>
      <c r="M36" s="404"/>
      <c r="N36" s="404"/>
      <c r="O36" s="404"/>
      <c r="P36" s="404"/>
      <c r="Q36" s="404"/>
      <c r="R36" s="404"/>
      <c r="S36" s="404"/>
      <c r="T36" s="181"/>
      <c r="U36" s="403">
        <f t="shared" ref="U36:U43" si="4">IF(W36="","",U35+1)</f>
        <v>4</v>
      </c>
      <c r="V36" s="403"/>
      <c r="W36" s="404" t="str">
        <f>IF('各会計、関係団体の財政状況及び健全化判断比率'!B30="","",'各会計、関係団体の財政状況及び健全化判断比率'!B30)</f>
        <v>介護保険事業特別会計</v>
      </c>
      <c r="X36" s="404"/>
      <c r="Y36" s="404"/>
      <c r="Z36" s="404"/>
      <c r="AA36" s="404"/>
      <c r="AB36" s="404"/>
      <c r="AC36" s="404"/>
      <c r="AD36" s="404"/>
      <c r="AE36" s="404"/>
      <c r="AF36" s="404"/>
      <c r="AG36" s="404"/>
      <c r="AH36" s="404"/>
      <c r="AI36" s="404"/>
      <c r="AJ36" s="404"/>
      <c r="AK36" s="404"/>
      <c r="AL36" s="181"/>
      <c r="AM36" s="403" t="str">
        <f t="shared" si="0"/>
        <v/>
      </c>
      <c r="AN36" s="403"/>
      <c r="AO36" s="404"/>
      <c r="AP36" s="404"/>
      <c r="AQ36" s="404"/>
      <c r="AR36" s="404"/>
      <c r="AS36" s="404"/>
      <c r="AT36" s="404"/>
      <c r="AU36" s="404"/>
      <c r="AV36" s="404"/>
      <c r="AW36" s="404"/>
      <c r="AX36" s="404"/>
      <c r="AY36" s="404"/>
      <c r="AZ36" s="404"/>
      <c r="BA36" s="404"/>
      <c r="BB36" s="404"/>
      <c r="BC36" s="404"/>
      <c r="BD36" s="181"/>
      <c r="BE36" s="403" t="str">
        <f t="shared" si="1"/>
        <v/>
      </c>
      <c r="BF36" s="403"/>
      <c r="BG36" s="404"/>
      <c r="BH36" s="404"/>
      <c r="BI36" s="404"/>
      <c r="BJ36" s="404"/>
      <c r="BK36" s="404"/>
      <c r="BL36" s="404"/>
      <c r="BM36" s="404"/>
      <c r="BN36" s="404"/>
      <c r="BO36" s="404"/>
      <c r="BP36" s="404"/>
      <c r="BQ36" s="404"/>
      <c r="BR36" s="404"/>
      <c r="BS36" s="404"/>
      <c r="BT36" s="404"/>
      <c r="BU36" s="404"/>
      <c r="BV36" s="181"/>
      <c r="BW36" s="403">
        <f t="shared" si="2"/>
        <v>9</v>
      </c>
      <c r="BX36" s="403"/>
      <c r="BY36" s="404" t="str">
        <f>IF('各会計、関係団体の財政状況及び健全化判断比率'!B70="","",'各会計、関係団体の財政状況及び健全化判断比率'!B70)</f>
        <v>檜山広域行政組合</v>
      </c>
      <c r="BZ36" s="404"/>
      <c r="CA36" s="404"/>
      <c r="CB36" s="404"/>
      <c r="CC36" s="404"/>
      <c r="CD36" s="404"/>
      <c r="CE36" s="404"/>
      <c r="CF36" s="404"/>
      <c r="CG36" s="404"/>
      <c r="CH36" s="404"/>
      <c r="CI36" s="404"/>
      <c r="CJ36" s="404"/>
      <c r="CK36" s="404"/>
      <c r="CL36" s="404"/>
      <c r="CM36" s="404"/>
      <c r="CN36" s="181"/>
      <c r="CO36" s="403" t="str">
        <f t="shared" si="3"/>
        <v/>
      </c>
      <c r="CP36" s="403"/>
      <c r="CQ36" s="404" t="str">
        <f>IF('各会計、関係団体の財政状況及び健全化判断比率'!BS9="","",'各会計、関係団体の財政状況及び健全化判断比率'!BS9)</f>
        <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208"/>
    </row>
    <row r="37" spans="1:113" ht="32.25" customHeight="1" x14ac:dyDescent="0.15">
      <c r="A37" s="181"/>
      <c r="B37" s="205"/>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81"/>
      <c r="U37" s="403" t="str">
        <f t="shared" si="4"/>
        <v/>
      </c>
      <c r="V37" s="403"/>
      <c r="W37" s="404"/>
      <c r="X37" s="404"/>
      <c r="Y37" s="404"/>
      <c r="Z37" s="404"/>
      <c r="AA37" s="404"/>
      <c r="AB37" s="404"/>
      <c r="AC37" s="404"/>
      <c r="AD37" s="404"/>
      <c r="AE37" s="404"/>
      <c r="AF37" s="404"/>
      <c r="AG37" s="404"/>
      <c r="AH37" s="404"/>
      <c r="AI37" s="404"/>
      <c r="AJ37" s="404"/>
      <c r="AK37" s="404"/>
      <c r="AL37" s="181"/>
      <c r="AM37" s="403" t="str">
        <f t="shared" si="0"/>
        <v/>
      </c>
      <c r="AN37" s="403"/>
      <c r="AO37" s="404"/>
      <c r="AP37" s="404"/>
      <c r="AQ37" s="404"/>
      <c r="AR37" s="404"/>
      <c r="AS37" s="404"/>
      <c r="AT37" s="404"/>
      <c r="AU37" s="404"/>
      <c r="AV37" s="404"/>
      <c r="AW37" s="404"/>
      <c r="AX37" s="404"/>
      <c r="AY37" s="404"/>
      <c r="AZ37" s="404"/>
      <c r="BA37" s="404"/>
      <c r="BB37" s="404"/>
      <c r="BC37" s="404"/>
      <c r="BD37" s="181"/>
      <c r="BE37" s="403" t="str">
        <f t="shared" si="1"/>
        <v/>
      </c>
      <c r="BF37" s="403"/>
      <c r="BG37" s="404"/>
      <c r="BH37" s="404"/>
      <c r="BI37" s="404"/>
      <c r="BJ37" s="404"/>
      <c r="BK37" s="404"/>
      <c r="BL37" s="404"/>
      <c r="BM37" s="404"/>
      <c r="BN37" s="404"/>
      <c r="BO37" s="404"/>
      <c r="BP37" s="404"/>
      <c r="BQ37" s="404"/>
      <c r="BR37" s="404"/>
      <c r="BS37" s="404"/>
      <c r="BT37" s="404"/>
      <c r="BU37" s="404"/>
      <c r="BV37" s="181"/>
      <c r="BW37" s="403">
        <f t="shared" si="2"/>
        <v>10</v>
      </c>
      <c r="BX37" s="403"/>
      <c r="BY37" s="404" t="str">
        <f>IF('各会計、関係団体の財政状況及び健全化判断比率'!B71="","",'各会計、関係団体の財政状況及び健全化判断比率'!B71)</f>
        <v>渡島・檜山地方税滞納整理機構</v>
      </c>
      <c r="BZ37" s="404"/>
      <c r="CA37" s="404"/>
      <c r="CB37" s="404"/>
      <c r="CC37" s="404"/>
      <c r="CD37" s="404"/>
      <c r="CE37" s="404"/>
      <c r="CF37" s="404"/>
      <c r="CG37" s="404"/>
      <c r="CH37" s="404"/>
      <c r="CI37" s="404"/>
      <c r="CJ37" s="404"/>
      <c r="CK37" s="404"/>
      <c r="CL37" s="404"/>
      <c r="CM37" s="404"/>
      <c r="CN37" s="181"/>
      <c r="CO37" s="403" t="str">
        <f t="shared" si="3"/>
        <v/>
      </c>
      <c r="CP37" s="403"/>
      <c r="CQ37" s="404" t="str">
        <f>IF('各会計、関係団体の財政状況及び健全化判断比率'!BS10="","",'各会計、関係団体の財政状況及び健全化判断比率'!BS10)</f>
        <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208"/>
    </row>
    <row r="38" spans="1:113" ht="32.25" customHeight="1" x14ac:dyDescent="0.15">
      <c r="A38" s="181"/>
      <c r="B38" s="205"/>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81"/>
      <c r="U38" s="403" t="str">
        <f t="shared" si="4"/>
        <v/>
      </c>
      <c r="V38" s="403"/>
      <c r="W38" s="404"/>
      <c r="X38" s="404"/>
      <c r="Y38" s="404"/>
      <c r="Z38" s="404"/>
      <c r="AA38" s="404"/>
      <c r="AB38" s="404"/>
      <c r="AC38" s="404"/>
      <c r="AD38" s="404"/>
      <c r="AE38" s="404"/>
      <c r="AF38" s="404"/>
      <c r="AG38" s="404"/>
      <c r="AH38" s="404"/>
      <c r="AI38" s="404"/>
      <c r="AJ38" s="404"/>
      <c r="AK38" s="404"/>
      <c r="AL38" s="181"/>
      <c r="AM38" s="403" t="str">
        <f t="shared" si="0"/>
        <v/>
      </c>
      <c r="AN38" s="403"/>
      <c r="AO38" s="404"/>
      <c r="AP38" s="404"/>
      <c r="AQ38" s="404"/>
      <c r="AR38" s="404"/>
      <c r="AS38" s="404"/>
      <c r="AT38" s="404"/>
      <c r="AU38" s="404"/>
      <c r="AV38" s="404"/>
      <c r="AW38" s="404"/>
      <c r="AX38" s="404"/>
      <c r="AY38" s="404"/>
      <c r="AZ38" s="404"/>
      <c r="BA38" s="404"/>
      <c r="BB38" s="404"/>
      <c r="BC38" s="404"/>
      <c r="BD38" s="181"/>
      <c r="BE38" s="403" t="str">
        <f t="shared" si="1"/>
        <v/>
      </c>
      <c r="BF38" s="403"/>
      <c r="BG38" s="404"/>
      <c r="BH38" s="404"/>
      <c r="BI38" s="404"/>
      <c r="BJ38" s="404"/>
      <c r="BK38" s="404"/>
      <c r="BL38" s="404"/>
      <c r="BM38" s="404"/>
      <c r="BN38" s="404"/>
      <c r="BO38" s="404"/>
      <c r="BP38" s="404"/>
      <c r="BQ38" s="404"/>
      <c r="BR38" s="404"/>
      <c r="BS38" s="404"/>
      <c r="BT38" s="404"/>
      <c r="BU38" s="404"/>
      <c r="BV38" s="181"/>
      <c r="BW38" s="403" t="str">
        <f t="shared" si="2"/>
        <v/>
      </c>
      <c r="BX38" s="403"/>
      <c r="BY38" s="404" t="str">
        <f>IF('各会計、関係団体の財政状況及び健全化判断比率'!B72="","",'各会計、関係団体の財政状況及び健全化判断比率'!B72)</f>
        <v/>
      </c>
      <c r="BZ38" s="404"/>
      <c r="CA38" s="404"/>
      <c r="CB38" s="404"/>
      <c r="CC38" s="404"/>
      <c r="CD38" s="404"/>
      <c r="CE38" s="404"/>
      <c r="CF38" s="404"/>
      <c r="CG38" s="404"/>
      <c r="CH38" s="404"/>
      <c r="CI38" s="404"/>
      <c r="CJ38" s="404"/>
      <c r="CK38" s="404"/>
      <c r="CL38" s="404"/>
      <c r="CM38" s="404"/>
      <c r="CN38" s="181"/>
      <c r="CO38" s="403" t="str">
        <f t="shared" si="3"/>
        <v/>
      </c>
      <c r="CP38" s="403"/>
      <c r="CQ38" s="404" t="str">
        <f>IF('各会計、関係団体の財政状況及び健全化判断比率'!BS11="","",'各会計、関係団体の財政状況及び健全化判断比率'!BS11)</f>
        <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208"/>
    </row>
    <row r="39" spans="1:113" ht="32.25" customHeight="1" x14ac:dyDescent="0.15">
      <c r="A39" s="181"/>
      <c r="B39" s="205"/>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81"/>
      <c r="U39" s="403" t="str">
        <f t="shared" si="4"/>
        <v/>
      </c>
      <c r="V39" s="403"/>
      <c r="W39" s="404"/>
      <c r="X39" s="404"/>
      <c r="Y39" s="404"/>
      <c r="Z39" s="404"/>
      <c r="AA39" s="404"/>
      <c r="AB39" s="404"/>
      <c r="AC39" s="404"/>
      <c r="AD39" s="404"/>
      <c r="AE39" s="404"/>
      <c r="AF39" s="404"/>
      <c r="AG39" s="404"/>
      <c r="AH39" s="404"/>
      <c r="AI39" s="404"/>
      <c r="AJ39" s="404"/>
      <c r="AK39" s="404"/>
      <c r="AL39" s="181"/>
      <c r="AM39" s="403" t="str">
        <f t="shared" si="0"/>
        <v/>
      </c>
      <c r="AN39" s="403"/>
      <c r="AO39" s="404"/>
      <c r="AP39" s="404"/>
      <c r="AQ39" s="404"/>
      <c r="AR39" s="404"/>
      <c r="AS39" s="404"/>
      <c r="AT39" s="404"/>
      <c r="AU39" s="404"/>
      <c r="AV39" s="404"/>
      <c r="AW39" s="404"/>
      <c r="AX39" s="404"/>
      <c r="AY39" s="404"/>
      <c r="AZ39" s="404"/>
      <c r="BA39" s="404"/>
      <c r="BB39" s="404"/>
      <c r="BC39" s="404"/>
      <c r="BD39" s="181"/>
      <c r="BE39" s="403" t="str">
        <f t="shared" si="1"/>
        <v/>
      </c>
      <c r="BF39" s="403"/>
      <c r="BG39" s="404"/>
      <c r="BH39" s="404"/>
      <c r="BI39" s="404"/>
      <c r="BJ39" s="404"/>
      <c r="BK39" s="404"/>
      <c r="BL39" s="404"/>
      <c r="BM39" s="404"/>
      <c r="BN39" s="404"/>
      <c r="BO39" s="404"/>
      <c r="BP39" s="404"/>
      <c r="BQ39" s="404"/>
      <c r="BR39" s="404"/>
      <c r="BS39" s="404"/>
      <c r="BT39" s="404"/>
      <c r="BU39" s="404"/>
      <c r="BV39" s="181"/>
      <c r="BW39" s="403" t="str">
        <f t="shared" si="2"/>
        <v/>
      </c>
      <c r="BX39" s="403"/>
      <c r="BY39" s="404" t="str">
        <f>IF('各会計、関係団体の財政状況及び健全化判断比率'!B73="","",'各会計、関係団体の財政状況及び健全化判断比率'!B73)</f>
        <v/>
      </c>
      <c r="BZ39" s="404"/>
      <c r="CA39" s="404"/>
      <c r="CB39" s="404"/>
      <c r="CC39" s="404"/>
      <c r="CD39" s="404"/>
      <c r="CE39" s="404"/>
      <c r="CF39" s="404"/>
      <c r="CG39" s="404"/>
      <c r="CH39" s="404"/>
      <c r="CI39" s="404"/>
      <c r="CJ39" s="404"/>
      <c r="CK39" s="404"/>
      <c r="CL39" s="404"/>
      <c r="CM39" s="404"/>
      <c r="CN39" s="181"/>
      <c r="CO39" s="403" t="str">
        <f t="shared" si="3"/>
        <v/>
      </c>
      <c r="CP39" s="403"/>
      <c r="CQ39" s="404" t="str">
        <f>IF('各会計、関係団体の財政状況及び健全化判断比率'!BS12="","",'各会計、関係団体の財政状況及び健全化判断比率'!BS12)</f>
        <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208"/>
    </row>
    <row r="40" spans="1:113" ht="32.25" customHeight="1" x14ac:dyDescent="0.15">
      <c r="A40" s="181"/>
      <c r="B40" s="205"/>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81"/>
      <c r="U40" s="403" t="str">
        <f t="shared" si="4"/>
        <v/>
      </c>
      <c r="V40" s="403"/>
      <c r="W40" s="404"/>
      <c r="X40" s="404"/>
      <c r="Y40" s="404"/>
      <c r="Z40" s="404"/>
      <c r="AA40" s="404"/>
      <c r="AB40" s="404"/>
      <c r="AC40" s="404"/>
      <c r="AD40" s="404"/>
      <c r="AE40" s="404"/>
      <c r="AF40" s="404"/>
      <c r="AG40" s="404"/>
      <c r="AH40" s="404"/>
      <c r="AI40" s="404"/>
      <c r="AJ40" s="404"/>
      <c r="AK40" s="404"/>
      <c r="AL40" s="181"/>
      <c r="AM40" s="403" t="str">
        <f t="shared" si="0"/>
        <v/>
      </c>
      <c r="AN40" s="403"/>
      <c r="AO40" s="404"/>
      <c r="AP40" s="404"/>
      <c r="AQ40" s="404"/>
      <c r="AR40" s="404"/>
      <c r="AS40" s="404"/>
      <c r="AT40" s="404"/>
      <c r="AU40" s="404"/>
      <c r="AV40" s="404"/>
      <c r="AW40" s="404"/>
      <c r="AX40" s="404"/>
      <c r="AY40" s="404"/>
      <c r="AZ40" s="404"/>
      <c r="BA40" s="404"/>
      <c r="BB40" s="404"/>
      <c r="BC40" s="404"/>
      <c r="BD40" s="181"/>
      <c r="BE40" s="403" t="str">
        <f t="shared" si="1"/>
        <v/>
      </c>
      <c r="BF40" s="403"/>
      <c r="BG40" s="404"/>
      <c r="BH40" s="404"/>
      <c r="BI40" s="404"/>
      <c r="BJ40" s="404"/>
      <c r="BK40" s="404"/>
      <c r="BL40" s="404"/>
      <c r="BM40" s="404"/>
      <c r="BN40" s="404"/>
      <c r="BO40" s="404"/>
      <c r="BP40" s="404"/>
      <c r="BQ40" s="404"/>
      <c r="BR40" s="404"/>
      <c r="BS40" s="404"/>
      <c r="BT40" s="404"/>
      <c r="BU40" s="404"/>
      <c r="BV40" s="181"/>
      <c r="BW40" s="403" t="str">
        <f t="shared" si="2"/>
        <v/>
      </c>
      <c r="BX40" s="403"/>
      <c r="BY40" s="404" t="str">
        <f>IF('各会計、関係団体の財政状況及び健全化判断比率'!B74="","",'各会計、関係団体の財政状況及び健全化判断比率'!B74)</f>
        <v/>
      </c>
      <c r="BZ40" s="404"/>
      <c r="CA40" s="404"/>
      <c r="CB40" s="404"/>
      <c r="CC40" s="404"/>
      <c r="CD40" s="404"/>
      <c r="CE40" s="404"/>
      <c r="CF40" s="404"/>
      <c r="CG40" s="404"/>
      <c r="CH40" s="404"/>
      <c r="CI40" s="404"/>
      <c r="CJ40" s="404"/>
      <c r="CK40" s="404"/>
      <c r="CL40" s="404"/>
      <c r="CM40" s="404"/>
      <c r="CN40" s="181"/>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208"/>
    </row>
    <row r="41" spans="1:113" ht="32.25" customHeight="1" x14ac:dyDescent="0.15">
      <c r="A41" s="181"/>
      <c r="B41" s="205"/>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81"/>
      <c r="U41" s="403" t="str">
        <f t="shared" si="4"/>
        <v/>
      </c>
      <c r="V41" s="403"/>
      <c r="W41" s="404"/>
      <c r="X41" s="404"/>
      <c r="Y41" s="404"/>
      <c r="Z41" s="404"/>
      <c r="AA41" s="404"/>
      <c r="AB41" s="404"/>
      <c r="AC41" s="404"/>
      <c r="AD41" s="404"/>
      <c r="AE41" s="404"/>
      <c r="AF41" s="404"/>
      <c r="AG41" s="404"/>
      <c r="AH41" s="404"/>
      <c r="AI41" s="404"/>
      <c r="AJ41" s="404"/>
      <c r="AK41" s="404"/>
      <c r="AL41" s="181"/>
      <c r="AM41" s="403" t="str">
        <f t="shared" si="0"/>
        <v/>
      </c>
      <c r="AN41" s="403"/>
      <c r="AO41" s="404"/>
      <c r="AP41" s="404"/>
      <c r="AQ41" s="404"/>
      <c r="AR41" s="404"/>
      <c r="AS41" s="404"/>
      <c r="AT41" s="404"/>
      <c r="AU41" s="404"/>
      <c r="AV41" s="404"/>
      <c r="AW41" s="404"/>
      <c r="AX41" s="404"/>
      <c r="AY41" s="404"/>
      <c r="AZ41" s="404"/>
      <c r="BA41" s="404"/>
      <c r="BB41" s="404"/>
      <c r="BC41" s="404"/>
      <c r="BD41" s="181"/>
      <c r="BE41" s="403" t="str">
        <f t="shared" si="1"/>
        <v/>
      </c>
      <c r="BF41" s="403"/>
      <c r="BG41" s="404"/>
      <c r="BH41" s="404"/>
      <c r="BI41" s="404"/>
      <c r="BJ41" s="404"/>
      <c r="BK41" s="404"/>
      <c r="BL41" s="404"/>
      <c r="BM41" s="404"/>
      <c r="BN41" s="404"/>
      <c r="BO41" s="404"/>
      <c r="BP41" s="404"/>
      <c r="BQ41" s="404"/>
      <c r="BR41" s="404"/>
      <c r="BS41" s="404"/>
      <c r="BT41" s="404"/>
      <c r="BU41" s="404"/>
      <c r="BV41" s="181"/>
      <c r="BW41" s="403" t="str">
        <f t="shared" si="2"/>
        <v/>
      </c>
      <c r="BX41" s="403"/>
      <c r="BY41" s="404" t="str">
        <f>IF('各会計、関係団体の財政状況及び健全化判断比率'!B75="","",'各会計、関係団体の財政状況及び健全化判断比率'!B75)</f>
        <v/>
      </c>
      <c r="BZ41" s="404"/>
      <c r="CA41" s="404"/>
      <c r="CB41" s="404"/>
      <c r="CC41" s="404"/>
      <c r="CD41" s="404"/>
      <c r="CE41" s="404"/>
      <c r="CF41" s="404"/>
      <c r="CG41" s="404"/>
      <c r="CH41" s="404"/>
      <c r="CI41" s="404"/>
      <c r="CJ41" s="404"/>
      <c r="CK41" s="404"/>
      <c r="CL41" s="404"/>
      <c r="CM41" s="404"/>
      <c r="CN41" s="181"/>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208"/>
    </row>
    <row r="42" spans="1:113" ht="32.25" customHeight="1" x14ac:dyDescent="0.15">
      <c r="B42" s="205"/>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81"/>
      <c r="U42" s="403" t="str">
        <f t="shared" si="4"/>
        <v/>
      </c>
      <c r="V42" s="403"/>
      <c r="W42" s="404"/>
      <c r="X42" s="404"/>
      <c r="Y42" s="404"/>
      <c r="Z42" s="404"/>
      <c r="AA42" s="404"/>
      <c r="AB42" s="404"/>
      <c r="AC42" s="404"/>
      <c r="AD42" s="404"/>
      <c r="AE42" s="404"/>
      <c r="AF42" s="404"/>
      <c r="AG42" s="404"/>
      <c r="AH42" s="404"/>
      <c r="AI42" s="404"/>
      <c r="AJ42" s="404"/>
      <c r="AK42" s="404"/>
      <c r="AL42" s="181"/>
      <c r="AM42" s="403" t="str">
        <f t="shared" si="0"/>
        <v/>
      </c>
      <c r="AN42" s="403"/>
      <c r="AO42" s="404"/>
      <c r="AP42" s="404"/>
      <c r="AQ42" s="404"/>
      <c r="AR42" s="404"/>
      <c r="AS42" s="404"/>
      <c r="AT42" s="404"/>
      <c r="AU42" s="404"/>
      <c r="AV42" s="404"/>
      <c r="AW42" s="404"/>
      <c r="AX42" s="404"/>
      <c r="AY42" s="404"/>
      <c r="AZ42" s="404"/>
      <c r="BA42" s="404"/>
      <c r="BB42" s="404"/>
      <c r="BC42" s="404"/>
      <c r="BD42" s="181"/>
      <c r="BE42" s="403" t="str">
        <f t="shared" si="1"/>
        <v/>
      </c>
      <c r="BF42" s="403"/>
      <c r="BG42" s="404"/>
      <c r="BH42" s="404"/>
      <c r="BI42" s="404"/>
      <c r="BJ42" s="404"/>
      <c r="BK42" s="404"/>
      <c r="BL42" s="404"/>
      <c r="BM42" s="404"/>
      <c r="BN42" s="404"/>
      <c r="BO42" s="404"/>
      <c r="BP42" s="404"/>
      <c r="BQ42" s="404"/>
      <c r="BR42" s="404"/>
      <c r="BS42" s="404"/>
      <c r="BT42" s="404"/>
      <c r="BU42" s="404"/>
      <c r="BV42" s="181"/>
      <c r="BW42" s="403" t="str">
        <f t="shared" si="2"/>
        <v/>
      </c>
      <c r="BX42" s="403"/>
      <c r="BY42" s="404" t="str">
        <f>IF('各会計、関係団体の財政状況及び健全化判断比率'!B76="","",'各会計、関係団体の財政状況及び健全化判断比率'!B76)</f>
        <v/>
      </c>
      <c r="BZ42" s="404"/>
      <c r="CA42" s="404"/>
      <c r="CB42" s="404"/>
      <c r="CC42" s="404"/>
      <c r="CD42" s="404"/>
      <c r="CE42" s="404"/>
      <c r="CF42" s="404"/>
      <c r="CG42" s="404"/>
      <c r="CH42" s="404"/>
      <c r="CI42" s="404"/>
      <c r="CJ42" s="404"/>
      <c r="CK42" s="404"/>
      <c r="CL42" s="404"/>
      <c r="CM42" s="404"/>
      <c r="CN42" s="181"/>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208"/>
    </row>
    <row r="43" spans="1:113" ht="32.25" customHeight="1" x14ac:dyDescent="0.15">
      <c r="B43" s="205"/>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81"/>
      <c r="U43" s="403" t="str">
        <f t="shared" si="4"/>
        <v/>
      </c>
      <c r="V43" s="403"/>
      <c r="W43" s="404"/>
      <c r="X43" s="404"/>
      <c r="Y43" s="404"/>
      <c r="Z43" s="404"/>
      <c r="AA43" s="404"/>
      <c r="AB43" s="404"/>
      <c r="AC43" s="404"/>
      <c r="AD43" s="404"/>
      <c r="AE43" s="404"/>
      <c r="AF43" s="404"/>
      <c r="AG43" s="404"/>
      <c r="AH43" s="404"/>
      <c r="AI43" s="404"/>
      <c r="AJ43" s="404"/>
      <c r="AK43" s="404"/>
      <c r="AL43" s="181"/>
      <c r="AM43" s="403" t="str">
        <f t="shared" si="0"/>
        <v/>
      </c>
      <c r="AN43" s="403"/>
      <c r="AO43" s="404"/>
      <c r="AP43" s="404"/>
      <c r="AQ43" s="404"/>
      <c r="AR43" s="404"/>
      <c r="AS43" s="404"/>
      <c r="AT43" s="404"/>
      <c r="AU43" s="404"/>
      <c r="AV43" s="404"/>
      <c r="AW43" s="404"/>
      <c r="AX43" s="404"/>
      <c r="AY43" s="404"/>
      <c r="AZ43" s="404"/>
      <c r="BA43" s="404"/>
      <c r="BB43" s="404"/>
      <c r="BC43" s="404"/>
      <c r="BD43" s="181"/>
      <c r="BE43" s="403" t="str">
        <f t="shared" si="1"/>
        <v/>
      </c>
      <c r="BF43" s="403"/>
      <c r="BG43" s="404"/>
      <c r="BH43" s="404"/>
      <c r="BI43" s="404"/>
      <c r="BJ43" s="404"/>
      <c r="BK43" s="404"/>
      <c r="BL43" s="404"/>
      <c r="BM43" s="404"/>
      <c r="BN43" s="404"/>
      <c r="BO43" s="404"/>
      <c r="BP43" s="404"/>
      <c r="BQ43" s="404"/>
      <c r="BR43" s="404"/>
      <c r="BS43" s="404"/>
      <c r="BT43" s="404"/>
      <c r="BU43" s="404"/>
      <c r="BV43" s="181"/>
      <c r="BW43" s="403" t="str">
        <f t="shared" si="2"/>
        <v/>
      </c>
      <c r="BX43" s="403"/>
      <c r="BY43" s="404" t="str">
        <f>IF('各会計、関係団体の財政状況及び健全化判断比率'!B77="","",'各会計、関係団体の財政状況及び健全化判断比率'!B77)</f>
        <v/>
      </c>
      <c r="BZ43" s="404"/>
      <c r="CA43" s="404"/>
      <c r="CB43" s="404"/>
      <c r="CC43" s="404"/>
      <c r="CD43" s="404"/>
      <c r="CE43" s="404"/>
      <c r="CF43" s="404"/>
      <c r="CG43" s="404"/>
      <c r="CH43" s="404"/>
      <c r="CI43" s="404"/>
      <c r="CJ43" s="404"/>
      <c r="CK43" s="404"/>
      <c r="CL43" s="404"/>
      <c r="CM43" s="404"/>
      <c r="CN43" s="181"/>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208"/>
    </row>
    <row r="44" spans="1:113" ht="13.5" customHeight="1" thickBot="1" x14ac:dyDescent="0.2">
      <c r="B44" s="209"/>
      <c r="C44" s="210"/>
      <c r="D44" s="210"/>
      <c r="E44" s="210"/>
      <c r="F44" s="210"/>
      <c r="G44" s="210"/>
      <c r="H44" s="210"/>
      <c r="I44" s="210"/>
      <c r="J44" s="210"/>
      <c r="K44" s="210"/>
      <c r="L44" s="210"/>
      <c r="M44" s="210"/>
      <c r="N44" s="210"/>
      <c r="O44" s="210"/>
      <c r="P44" s="210"/>
      <c r="Q44" s="210"/>
      <c r="R44" s="210"/>
      <c r="S44" s="210"/>
      <c r="T44" s="210"/>
      <c r="U44" s="210"/>
      <c r="V44" s="210"/>
      <c r="W44" s="210"/>
      <c r="X44" s="210"/>
      <c r="Y44" s="210"/>
      <c r="Z44" s="210"/>
      <c r="AA44" s="210"/>
      <c r="AB44" s="210"/>
      <c r="AC44" s="210"/>
      <c r="AD44" s="210"/>
      <c r="AE44" s="210"/>
      <c r="AF44" s="210"/>
      <c r="AG44" s="210"/>
      <c r="AH44" s="210"/>
      <c r="AI44" s="210"/>
      <c r="AJ44" s="210"/>
      <c r="AK44" s="210"/>
      <c r="AL44" s="210"/>
      <c r="AM44" s="210"/>
      <c r="AN44" s="210"/>
      <c r="AO44" s="210"/>
      <c r="AP44" s="210"/>
      <c r="AQ44" s="210"/>
      <c r="AR44" s="210"/>
      <c r="AS44" s="210"/>
      <c r="AT44" s="210"/>
      <c r="AU44" s="210"/>
      <c r="AV44" s="210"/>
      <c r="AW44" s="210"/>
      <c r="AX44" s="210"/>
      <c r="AY44" s="210"/>
      <c r="AZ44" s="210"/>
      <c r="BA44" s="210"/>
      <c r="BB44" s="210"/>
      <c r="BC44" s="210"/>
      <c r="BD44" s="210"/>
      <c r="BE44" s="210"/>
      <c r="BF44" s="210"/>
      <c r="BG44" s="210"/>
      <c r="BH44" s="210"/>
      <c r="BI44" s="210"/>
      <c r="BJ44" s="210"/>
      <c r="BK44" s="210"/>
      <c r="BL44" s="210"/>
      <c r="BM44" s="210"/>
      <c r="BN44" s="210"/>
      <c r="BO44" s="210"/>
      <c r="BP44" s="210"/>
      <c r="BQ44" s="210"/>
      <c r="BR44" s="210"/>
      <c r="BS44" s="210"/>
      <c r="BT44" s="210"/>
      <c r="BU44" s="210"/>
      <c r="BV44" s="210"/>
      <c r="BW44" s="210"/>
      <c r="BX44" s="210"/>
      <c r="BY44" s="210"/>
      <c r="BZ44" s="210"/>
      <c r="CA44" s="210"/>
      <c r="CB44" s="210"/>
      <c r="CC44" s="210"/>
      <c r="CD44" s="210"/>
      <c r="CE44" s="210"/>
      <c r="CF44" s="210"/>
      <c r="CG44" s="210"/>
      <c r="CH44" s="210"/>
      <c r="CI44" s="210"/>
      <c r="CJ44" s="210"/>
      <c r="CK44" s="210"/>
      <c r="CL44" s="210"/>
      <c r="CM44" s="210"/>
      <c r="CN44" s="210"/>
      <c r="CO44" s="210"/>
      <c r="CP44" s="210"/>
      <c r="CQ44" s="210"/>
      <c r="CR44" s="210"/>
      <c r="CS44" s="210"/>
      <c r="CT44" s="210"/>
      <c r="CU44" s="210"/>
      <c r="CV44" s="210"/>
      <c r="CW44" s="210"/>
      <c r="CX44" s="210"/>
      <c r="CY44" s="210"/>
      <c r="CZ44" s="210"/>
      <c r="DA44" s="210"/>
      <c r="DB44" s="210"/>
      <c r="DC44" s="210"/>
      <c r="DD44" s="210"/>
      <c r="DE44" s="210"/>
      <c r="DF44" s="210"/>
      <c r="DG44" s="210"/>
      <c r="DH44" s="210"/>
      <c r="DI44" s="211"/>
    </row>
    <row r="45" spans="1:113" x14ac:dyDescent="0.15"/>
    <row r="46" spans="1:113" x14ac:dyDescent="0.15">
      <c r="B46" s="180" t="s">
        <v>208</v>
      </c>
      <c r="E46" s="400" t="s">
        <v>209</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15">
      <c r="E47" s="400" t="s">
        <v>210</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15">
      <c r="E48" s="400" t="s">
        <v>211</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15">
      <c r="E49" s="402" t="s">
        <v>212</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15">
      <c r="E50" s="400" t="s">
        <v>213</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15">
      <c r="E51" s="400" t="s">
        <v>214</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15">
      <c r="E52" s="400" t="s">
        <v>215</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15">
      <c r="E53" s="400" t="s">
        <v>216</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15"/>
    <row r="55" spans="5:113" x14ac:dyDescent="0.15"/>
    <row r="56" spans="5:113" x14ac:dyDescent="0.15"/>
  </sheetData>
  <sheetProtection algorithmName="SHA-512" hashValue="OSw4V2eR4uw3MY0CiPyypATa+pKTVJzJN+2ztHGWeOuthzCfFectnSUQcT/RPP3auEjkIvC/bnDKBSVTMWAdow==" saltValue="QtcW+ocD8tGuAobAJuZcR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55" zoomScaleNormal="55" workbookViewId="0"/>
  </sheetViews>
  <sheetFormatPr defaultColWidth="0" defaultRowHeight="11.25" customHeight="1" zeroHeight="1" x14ac:dyDescent="0.15"/>
  <cols>
    <col min="1" max="1" width="1.625" style="214" customWidth="1"/>
    <col min="2" max="2" width="2.375" style="214" customWidth="1"/>
    <col min="3" max="16" width="2.625" style="214" customWidth="1"/>
    <col min="17" max="17" width="2.375" style="214" customWidth="1"/>
    <col min="18" max="95" width="1.625" style="214" customWidth="1"/>
    <col min="96" max="133" width="1.625" style="226" customWidth="1"/>
    <col min="134" max="143" width="1.625" style="214" customWidth="1"/>
    <col min="144" max="16384" width="0" style="214" hidden="1"/>
  </cols>
  <sheetData>
    <row r="1" spans="2:143" ht="22.5" customHeight="1" thickBot="1" x14ac:dyDescent="0.2">
      <c r="B1" s="212"/>
      <c r="C1" s="213"/>
      <c r="D1" s="213"/>
      <c r="E1" s="213"/>
      <c r="F1" s="213"/>
      <c r="G1" s="213"/>
      <c r="H1" s="213"/>
      <c r="I1" s="213"/>
      <c r="J1" s="213"/>
      <c r="K1" s="213"/>
      <c r="L1" s="213"/>
      <c r="M1" s="213"/>
      <c r="N1" s="213"/>
      <c r="O1" s="213"/>
      <c r="P1" s="213"/>
      <c r="Q1" s="213"/>
      <c r="R1" s="213"/>
      <c r="S1" s="213"/>
      <c r="T1" s="213"/>
      <c r="U1" s="213"/>
      <c r="V1" s="213"/>
      <c r="W1" s="213"/>
      <c r="X1" s="213"/>
      <c r="Y1" s="213"/>
      <c r="Z1" s="213"/>
      <c r="AA1" s="213"/>
      <c r="AB1" s="213"/>
      <c r="AC1" s="213"/>
      <c r="AD1" s="213"/>
      <c r="AE1" s="213"/>
      <c r="AF1" s="213"/>
      <c r="AG1" s="213"/>
      <c r="AH1" s="213"/>
      <c r="AI1" s="213"/>
      <c r="AJ1" s="213"/>
      <c r="AK1" s="213"/>
      <c r="AL1" s="213"/>
      <c r="AM1" s="213"/>
      <c r="AN1" s="213"/>
      <c r="AO1" s="213"/>
      <c r="AP1" s="213"/>
      <c r="AQ1" s="213"/>
      <c r="AR1" s="213"/>
      <c r="AS1" s="213"/>
      <c r="AT1" s="213"/>
      <c r="AU1" s="213"/>
      <c r="AV1" s="213"/>
      <c r="AW1" s="213"/>
      <c r="AX1" s="213"/>
      <c r="AY1" s="213"/>
      <c r="AZ1" s="213"/>
      <c r="BA1" s="213"/>
      <c r="BB1" s="213"/>
      <c r="BC1" s="213"/>
      <c r="BD1" s="213"/>
      <c r="BE1" s="213"/>
      <c r="BF1" s="213"/>
      <c r="BG1" s="213"/>
      <c r="BH1" s="213"/>
      <c r="BI1" s="213"/>
      <c r="BJ1" s="213"/>
      <c r="BK1" s="213"/>
      <c r="BL1" s="213"/>
      <c r="BM1" s="213"/>
      <c r="BN1" s="213"/>
      <c r="BO1" s="213"/>
      <c r="BP1" s="213"/>
      <c r="BQ1" s="213"/>
      <c r="BR1" s="213"/>
      <c r="BS1" s="213"/>
      <c r="BT1" s="213"/>
      <c r="BU1" s="213"/>
      <c r="BV1" s="213"/>
      <c r="BW1" s="213"/>
      <c r="BX1" s="213"/>
      <c r="BY1" s="213"/>
      <c r="BZ1" s="213"/>
      <c r="CA1" s="213"/>
      <c r="CB1" s="213"/>
      <c r="CC1" s="213"/>
      <c r="CD1" s="213"/>
      <c r="CE1" s="213"/>
      <c r="CF1" s="213"/>
      <c r="CG1" s="213"/>
      <c r="CH1" s="213"/>
      <c r="CI1" s="213"/>
      <c r="CJ1" s="213"/>
      <c r="CK1" s="213"/>
      <c r="CL1" s="213"/>
      <c r="CM1" s="213"/>
      <c r="CN1" s="213"/>
      <c r="CO1" s="213"/>
      <c r="CP1" s="213"/>
      <c r="CQ1" s="213"/>
      <c r="CR1" s="213"/>
      <c r="CS1" s="213"/>
      <c r="CT1" s="213"/>
      <c r="CU1" s="213"/>
      <c r="CV1" s="213"/>
      <c r="CW1" s="213"/>
      <c r="CX1" s="213"/>
      <c r="CY1" s="213"/>
      <c r="CZ1" s="213"/>
      <c r="DA1" s="213"/>
      <c r="DB1" s="213"/>
      <c r="DC1" s="213"/>
      <c r="DD1" s="213"/>
      <c r="DE1" s="213"/>
      <c r="DF1" s="213"/>
      <c r="DG1" s="213"/>
      <c r="DH1" s="753" t="s">
        <v>217</v>
      </c>
      <c r="DI1" s="754"/>
      <c r="DJ1" s="754"/>
      <c r="DK1" s="754"/>
      <c r="DL1" s="754"/>
      <c r="DM1" s="754"/>
      <c r="DN1" s="755"/>
      <c r="DO1" s="214"/>
      <c r="DP1" s="753" t="s">
        <v>218</v>
      </c>
      <c r="DQ1" s="754"/>
      <c r="DR1" s="754"/>
      <c r="DS1" s="754"/>
      <c r="DT1" s="754"/>
      <c r="DU1" s="754"/>
      <c r="DV1" s="754"/>
      <c r="DW1" s="754"/>
      <c r="DX1" s="754"/>
      <c r="DY1" s="754"/>
      <c r="DZ1" s="754"/>
      <c r="EA1" s="754"/>
      <c r="EB1" s="754"/>
      <c r="EC1" s="755"/>
      <c r="ED1" s="213"/>
      <c r="EE1" s="213"/>
      <c r="EF1" s="213"/>
      <c r="EG1" s="213"/>
      <c r="EH1" s="213"/>
      <c r="EI1" s="213"/>
      <c r="EJ1" s="213"/>
      <c r="EK1" s="213"/>
      <c r="EL1" s="213"/>
      <c r="EM1" s="213"/>
    </row>
    <row r="2" spans="2:143" ht="22.5" customHeight="1" x14ac:dyDescent="0.15">
      <c r="B2" s="215" t="s">
        <v>219</v>
      </c>
      <c r="R2" s="216"/>
      <c r="S2" s="216"/>
      <c r="T2" s="216"/>
      <c r="U2" s="216"/>
      <c r="V2" s="216"/>
      <c r="W2" s="216"/>
      <c r="X2" s="216"/>
      <c r="Y2" s="216"/>
      <c r="Z2" s="216"/>
      <c r="AA2" s="216"/>
      <c r="AB2" s="216"/>
      <c r="AC2" s="216"/>
      <c r="AE2" s="217"/>
      <c r="AF2" s="217"/>
      <c r="AG2" s="217"/>
      <c r="AH2" s="217"/>
      <c r="AI2" s="217"/>
      <c r="AJ2" s="216"/>
      <c r="AK2" s="216"/>
      <c r="AL2" s="216"/>
      <c r="AM2" s="216"/>
      <c r="AN2" s="216"/>
      <c r="AO2" s="216"/>
      <c r="AP2" s="216"/>
      <c r="CD2" s="213"/>
      <c r="CE2" s="213"/>
      <c r="CF2" s="213"/>
      <c r="CG2" s="213"/>
      <c r="CH2" s="213"/>
      <c r="CI2" s="213"/>
      <c r="CJ2" s="213"/>
      <c r="CK2" s="213"/>
      <c r="CL2" s="213"/>
      <c r="CM2" s="213"/>
      <c r="CN2" s="213"/>
      <c r="CO2" s="213"/>
      <c r="CP2" s="213"/>
      <c r="CQ2" s="213"/>
      <c r="CR2" s="213"/>
      <c r="CS2" s="213"/>
      <c r="CT2" s="213"/>
      <c r="CU2" s="213"/>
      <c r="CV2" s="213"/>
      <c r="CW2" s="213"/>
      <c r="CX2" s="213"/>
      <c r="CY2" s="213"/>
      <c r="CZ2" s="213"/>
      <c r="DA2" s="213"/>
      <c r="DB2" s="213"/>
      <c r="DC2" s="213"/>
      <c r="DD2" s="213"/>
      <c r="DE2" s="213"/>
      <c r="DF2" s="213"/>
      <c r="DG2" s="213"/>
      <c r="DH2" s="213"/>
      <c r="DI2" s="213"/>
      <c r="DJ2" s="213"/>
      <c r="DK2" s="213"/>
      <c r="DL2" s="213"/>
      <c r="DM2" s="213"/>
      <c r="DN2" s="213"/>
      <c r="DO2" s="213"/>
      <c r="DP2" s="213"/>
      <c r="DQ2" s="213"/>
      <c r="DR2" s="213"/>
      <c r="DS2" s="213"/>
      <c r="DT2" s="213"/>
      <c r="DU2" s="213"/>
      <c r="DV2" s="213"/>
      <c r="DW2" s="213"/>
      <c r="DX2" s="213"/>
      <c r="DY2" s="213"/>
      <c r="DZ2" s="213"/>
      <c r="EA2" s="213"/>
      <c r="EB2" s="213"/>
      <c r="EC2" s="213"/>
    </row>
    <row r="3" spans="2:143" ht="11.25" customHeight="1" x14ac:dyDescent="0.15">
      <c r="B3" s="709" t="s">
        <v>220</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221</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222</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15">
      <c r="B4" s="709" t="s">
        <v>1</v>
      </c>
      <c r="C4" s="710"/>
      <c r="D4" s="710"/>
      <c r="E4" s="710"/>
      <c r="F4" s="710"/>
      <c r="G4" s="710"/>
      <c r="H4" s="710"/>
      <c r="I4" s="710"/>
      <c r="J4" s="710"/>
      <c r="K4" s="710"/>
      <c r="L4" s="710"/>
      <c r="M4" s="710"/>
      <c r="N4" s="710"/>
      <c r="O4" s="710"/>
      <c r="P4" s="710"/>
      <c r="Q4" s="711"/>
      <c r="R4" s="709" t="s">
        <v>223</v>
      </c>
      <c r="S4" s="710"/>
      <c r="T4" s="710"/>
      <c r="U4" s="710"/>
      <c r="V4" s="710"/>
      <c r="W4" s="710"/>
      <c r="X4" s="710"/>
      <c r="Y4" s="711"/>
      <c r="Z4" s="709" t="s">
        <v>224</v>
      </c>
      <c r="AA4" s="710"/>
      <c r="AB4" s="710"/>
      <c r="AC4" s="711"/>
      <c r="AD4" s="709" t="s">
        <v>225</v>
      </c>
      <c r="AE4" s="710"/>
      <c r="AF4" s="710"/>
      <c r="AG4" s="710"/>
      <c r="AH4" s="710"/>
      <c r="AI4" s="710"/>
      <c r="AJ4" s="710"/>
      <c r="AK4" s="711"/>
      <c r="AL4" s="709" t="s">
        <v>224</v>
      </c>
      <c r="AM4" s="710"/>
      <c r="AN4" s="710"/>
      <c r="AO4" s="711"/>
      <c r="AP4" s="756" t="s">
        <v>226</v>
      </c>
      <c r="AQ4" s="756"/>
      <c r="AR4" s="756"/>
      <c r="AS4" s="756"/>
      <c r="AT4" s="756"/>
      <c r="AU4" s="756"/>
      <c r="AV4" s="756"/>
      <c r="AW4" s="756"/>
      <c r="AX4" s="756"/>
      <c r="AY4" s="756"/>
      <c r="AZ4" s="756"/>
      <c r="BA4" s="756"/>
      <c r="BB4" s="756"/>
      <c r="BC4" s="756"/>
      <c r="BD4" s="756"/>
      <c r="BE4" s="756"/>
      <c r="BF4" s="756"/>
      <c r="BG4" s="756" t="s">
        <v>227</v>
      </c>
      <c r="BH4" s="756"/>
      <c r="BI4" s="756"/>
      <c r="BJ4" s="756"/>
      <c r="BK4" s="756"/>
      <c r="BL4" s="756"/>
      <c r="BM4" s="756"/>
      <c r="BN4" s="756"/>
      <c r="BO4" s="756" t="s">
        <v>224</v>
      </c>
      <c r="BP4" s="756"/>
      <c r="BQ4" s="756"/>
      <c r="BR4" s="756"/>
      <c r="BS4" s="756" t="s">
        <v>228</v>
      </c>
      <c r="BT4" s="756"/>
      <c r="BU4" s="756"/>
      <c r="BV4" s="756"/>
      <c r="BW4" s="756"/>
      <c r="BX4" s="756"/>
      <c r="BY4" s="756"/>
      <c r="BZ4" s="756"/>
      <c r="CA4" s="756"/>
      <c r="CB4" s="756"/>
      <c r="CD4" s="709" t="s">
        <v>229</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15">
      <c r="B5" s="715" t="s">
        <v>230</v>
      </c>
      <c r="C5" s="716"/>
      <c r="D5" s="716"/>
      <c r="E5" s="716"/>
      <c r="F5" s="716"/>
      <c r="G5" s="716"/>
      <c r="H5" s="716"/>
      <c r="I5" s="716"/>
      <c r="J5" s="716"/>
      <c r="K5" s="716"/>
      <c r="L5" s="716"/>
      <c r="M5" s="716"/>
      <c r="N5" s="716"/>
      <c r="O5" s="716"/>
      <c r="P5" s="716"/>
      <c r="Q5" s="717"/>
      <c r="R5" s="712">
        <v>469503</v>
      </c>
      <c r="S5" s="713"/>
      <c r="T5" s="713"/>
      <c r="U5" s="713"/>
      <c r="V5" s="713"/>
      <c r="W5" s="713"/>
      <c r="X5" s="713"/>
      <c r="Y5" s="738"/>
      <c r="Z5" s="751">
        <v>7.4</v>
      </c>
      <c r="AA5" s="751"/>
      <c r="AB5" s="751"/>
      <c r="AC5" s="751"/>
      <c r="AD5" s="752">
        <v>469503</v>
      </c>
      <c r="AE5" s="752"/>
      <c r="AF5" s="752"/>
      <c r="AG5" s="752"/>
      <c r="AH5" s="752"/>
      <c r="AI5" s="752"/>
      <c r="AJ5" s="752"/>
      <c r="AK5" s="752"/>
      <c r="AL5" s="739">
        <v>13.9</v>
      </c>
      <c r="AM5" s="721"/>
      <c r="AN5" s="721"/>
      <c r="AO5" s="740"/>
      <c r="AP5" s="715" t="s">
        <v>231</v>
      </c>
      <c r="AQ5" s="716"/>
      <c r="AR5" s="716"/>
      <c r="AS5" s="716"/>
      <c r="AT5" s="716"/>
      <c r="AU5" s="716"/>
      <c r="AV5" s="716"/>
      <c r="AW5" s="716"/>
      <c r="AX5" s="716"/>
      <c r="AY5" s="716"/>
      <c r="AZ5" s="716"/>
      <c r="BA5" s="716"/>
      <c r="BB5" s="716"/>
      <c r="BC5" s="716"/>
      <c r="BD5" s="716"/>
      <c r="BE5" s="716"/>
      <c r="BF5" s="717"/>
      <c r="BG5" s="657">
        <v>466744</v>
      </c>
      <c r="BH5" s="658"/>
      <c r="BI5" s="658"/>
      <c r="BJ5" s="658"/>
      <c r="BK5" s="658"/>
      <c r="BL5" s="658"/>
      <c r="BM5" s="658"/>
      <c r="BN5" s="659"/>
      <c r="BO5" s="695">
        <v>99.4</v>
      </c>
      <c r="BP5" s="695"/>
      <c r="BQ5" s="695"/>
      <c r="BR5" s="695"/>
      <c r="BS5" s="696">
        <v>6385</v>
      </c>
      <c r="BT5" s="696"/>
      <c r="BU5" s="696"/>
      <c r="BV5" s="696"/>
      <c r="BW5" s="696"/>
      <c r="BX5" s="696"/>
      <c r="BY5" s="696"/>
      <c r="BZ5" s="696"/>
      <c r="CA5" s="696"/>
      <c r="CB5" s="731"/>
      <c r="CD5" s="709" t="s">
        <v>226</v>
      </c>
      <c r="CE5" s="710"/>
      <c r="CF5" s="710"/>
      <c r="CG5" s="710"/>
      <c r="CH5" s="710"/>
      <c r="CI5" s="710"/>
      <c r="CJ5" s="710"/>
      <c r="CK5" s="710"/>
      <c r="CL5" s="710"/>
      <c r="CM5" s="710"/>
      <c r="CN5" s="710"/>
      <c r="CO5" s="710"/>
      <c r="CP5" s="710"/>
      <c r="CQ5" s="711"/>
      <c r="CR5" s="709" t="s">
        <v>232</v>
      </c>
      <c r="CS5" s="710"/>
      <c r="CT5" s="710"/>
      <c r="CU5" s="710"/>
      <c r="CV5" s="710"/>
      <c r="CW5" s="710"/>
      <c r="CX5" s="710"/>
      <c r="CY5" s="711"/>
      <c r="CZ5" s="709" t="s">
        <v>224</v>
      </c>
      <c r="DA5" s="710"/>
      <c r="DB5" s="710"/>
      <c r="DC5" s="711"/>
      <c r="DD5" s="709" t="s">
        <v>233</v>
      </c>
      <c r="DE5" s="710"/>
      <c r="DF5" s="710"/>
      <c r="DG5" s="710"/>
      <c r="DH5" s="710"/>
      <c r="DI5" s="710"/>
      <c r="DJ5" s="710"/>
      <c r="DK5" s="710"/>
      <c r="DL5" s="710"/>
      <c r="DM5" s="710"/>
      <c r="DN5" s="710"/>
      <c r="DO5" s="710"/>
      <c r="DP5" s="711"/>
      <c r="DQ5" s="709" t="s">
        <v>234</v>
      </c>
      <c r="DR5" s="710"/>
      <c r="DS5" s="710"/>
      <c r="DT5" s="710"/>
      <c r="DU5" s="710"/>
      <c r="DV5" s="710"/>
      <c r="DW5" s="710"/>
      <c r="DX5" s="710"/>
      <c r="DY5" s="710"/>
      <c r="DZ5" s="710"/>
      <c r="EA5" s="710"/>
      <c r="EB5" s="710"/>
      <c r="EC5" s="711"/>
    </row>
    <row r="6" spans="2:143" ht="11.25" customHeight="1" x14ac:dyDescent="0.15">
      <c r="B6" s="654" t="s">
        <v>235</v>
      </c>
      <c r="C6" s="655"/>
      <c r="D6" s="655"/>
      <c r="E6" s="655"/>
      <c r="F6" s="655"/>
      <c r="G6" s="655"/>
      <c r="H6" s="655"/>
      <c r="I6" s="655"/>
      <c r="J6" s="655"/>
      <c r="K6" s="655"/>
      <c r="L6" s="655"/>
      <c r="M6" s="655"/>
      <c r="N6" s="655"/>
      <c r="O6" s="655"/>
      <c r="P6" s="655"/>
      <c r="Q6" s="656"/>
      <c r="R6" s="657">
        <v>59999</v>
      </c>
      <c r="S6" s="658"/>
      <c r="T6" s="658"/>
      <c r="U6" s="658"/>
      <c r="V6" s="658"/>
      <c r="W6" s="658"/>
      <c r="X6" s="658"/>
      <c r="Y6" s="659"/>
      <c r="Z6" s="695">
        <v>0.9</v>
      </c>
      <c r="AA6" s="695"/>
      <c r="AB6" s="695"/>
      <c r="AC6" s="695"/>
      <c r="AD6" s="696">
        <v>59999</v>
      </c>
      <c r="AE6" s="696"/>
      <c r="AF6" s="696"/>
      <c r="AG6" s="696"/>
      <c r="AH6" s="696"/>
      <c r="AI6" s="696"/>
      <c r="AJ6" s="696"/>
      <c r="AK6" s="696"/>
      <c r="AL6" s="660">
        <v>1.8</v>
      </c>
      <c r="AM6" s="661"/>
      <c r="AN6" s="661"/>
      <c r="AO6" s="697"/>
      <c r="AP6" s="654" t="s">
        <v>236</v>
      </c>
      <c r="AQ6" s="655"/>
      <c r="AR6" s="655"/>
      <c r="AS6" s="655"/>
      <c r="AT6" s="655"/>
      <c r="AU6" s="655"/>
      <c r="AV6" s="655"/>
      <c r="AW6" s="655"/>
      <c r="AX6" s="655"/>
      <c r="AY6" s="655"/>
      <c r="AZ6" s="655"/>
      <c r="BA6" s="655"/>
      <c r="BB6" s="655"/>
      <c r="BC6" s="655"/>
      <c r="BD6" s="655"/>
      <c r="BE6" s="655"/>
      <c r="BF6" s="656"/>
      <c r="BG6" s="657">
        <v>466744</v>
      </c>
      <c r="BH6" s="658"/>
      <c r="BI6" s="658"/>
      <c r="BJ6" s="658"/>
      <c r="BK6" s="658"/>
      <c r="BL6" s="658"/>
      <c r="BM6" s="658"/>
      <c r="BN6" s="659"/>
      <c r="BO6" s="695">
        <v>99.4</v>
      </c>
      <c r="BP6" s="695"/>
      <c r="BQ6" s="695"/>
      <c r="BR6" s="695"/>
      <c r="BS6" s="696">
        <v>6385</v>
      </c>
      <c r="BT6" s="696"/>
      <c r="BU6" s="696"/>
      <c r="BV6" s="696"/>
      <c r="BW6" s="696"/>
      <c r="BX6" s="696"/>
      <c r="BY6" s="696"/>
      <c r="BZ6" s="696"/>
      <c r="CA6" s="696"/>
      <c r="CB6" s="731"/>
      <c r="CD6" s="715" t="s">
        <v>237</v>
      </c>
      <c r="CE6" s="716"/>
      <c r="CF6" s="716"/>
      <c r="CG6" s="716"/>
      <c r="CH6" s="716"/>
      <c r="CI6" s="716"/>
      <c r="CJ6" s="716"/>
      <c r="CK6" s="716"/>
      <c r="CL6" s="716"/>
      <c r="CM6" s="716"/>
      <c r="CN6" s="716"/>
      <c r="CO6" s="716"/>
      <c r="CP6" s="716"/>
      <c r="CQ6" s="717"/>
      <c r="CR6" s="657">
        <v>54051</v>
      </c>
      <c r="CS6" s="658"/>
      <c r="CT6" s="658"/>
      <c r="CU6" s="658"/>
      <c r="CV6" s="658"/>
      <c r="CW6" s="658"/>
      <c r="CX6" s="658"/>
      <c r="CY6" s="659"/>
      <c r="CZ6" s="739">
        <v>0.9</v>
      </c>
      <c r="DA6" s="721"/>
      <c r="DB6" s="721"/>
      <c r="DC6" s="741"/>
      <c r="DD6" s="663" t="s">
        <v>238</v>
      </c>
      <c r="DE6" s="658"/>
      <c r="DF6" s="658"/>
      <c r="DG6" s="658"/>
      <c r="DH6" s="658"/>
      <c r="DI6" s="658"/>
      <c r="DJ6" s="658"/>
      <c r="DK6" s="658"/>
      <c r="DL6" s="658"/>
      <c r="DM6" s="658"/>
      <c r="DN6" s="658"/>
      <c r="DO6" s="658"/>
      <c r="DP6" s="659"/>
      <c r="DQ6" s="663">
        <v>54051</v>
      </c>
      <c r="DR6" s="658"/>
      <c r="DS6" s="658"/>
      <c r="DT6" s="658"/>
      <c r="DU6" s="658"/>
      <c r="DV6" s="658"/>
      <c r="DW6" s="658"/>
      <c r="DX6" s="658"/>
      <c r="DY6" s="658"/>
      <c r="DZ6" s="658"/>
      <c r="EA6" s="658"/>
      <c r="EB6" s="658"/>
      <c r="EC6" s="694"/>
    </row>
    <row r="7" spans="2:143" ht="11.25" customHeight="1" x14ac:dyDescent="0.15">
      <c r="B7" s="654" t="s">
        <v>239</v>
      </c>
      <c r="C7" s="655"/>
      <c r="D7" s="655"/>
      <c r="E7" s="655"/>
      <c r="F7" s="655"/>
      <c r="G7" s="655"/>
      <c r="H7" s="655"/>
      <c r="I7" s="655"/>
      <c r="J7" s="655"/>
      <c r="K7" s="655"/>
      <c r="L7" s="655"/>
      <c r="M7" s="655"/>
      <c r="N7" s="655"/>
      <c r="O7" s="655"/>
      <c r="P7" s="655"/>
      <c r="Q7" s="656"/>
      <c r="R7" s="657">
        <v>171</v>
      </c>
      <c r="S7" s="658"/>
      <c r="T7" s="658"/>
      <c r="U7" s="658"/>
      <c r="V7" s="658"/>
      <c r="W7" s="658"/>
      <c r="X7" s="658"/>
      <c r="Y7" s="659"/>
      <c r="Z7" s="695">
        <v>0</v>
      </c>
      <c r="AA7" s="695"/>
      <c r="AB7" s="695"/>
      <c r="AC7" s="695"/>
      <c r="AD7" s="696">
        <v>171</v>
      </c>
      <c r="AE7" s="696"/>
      <c r="AF7" s="696"/>
      <c r="AG7" s="696"/>
      <c r="AH7" s="696"/>
      <c r="AI7" s="696"/>
      <c r="AJ7" s="696"/>
      <c r="AK7" s="696"/>
      <c r="AL7" s="660">
        <v>0</v>
      </c>
      <c r="AM7" s="661"/>
      <c r="AN7" s="661"/>
      <c r="AO7" s="697"/>
      <c r="AP7" s="654" t="s">
        <v>240</v>
      </c>
      <c r="AQ7" s="655"/>
      <c r="AR7" s="655"/>
      <c r="AS7" s="655"/>
      <c r="AT7" s="655"/>
      <c r="AU7" s="655"/>
      <c r="AV7" s="655"/>
      <c r="AW7" s="655"/>
      <c r="AX7" s="655"/>
      <c r="AY7" s="655"/>
      <c r="AZ7" s="655"/>
      <c r="BA7" s="655"/>
      <c r="BB7" s="655"/>
      <c r="BC7" s="655"/>
      <c r="BD7" s="655"/>
      <c r="BE7" s="655"/>
      <c r="BF7" s="656"/>
      <c r="BG7" s="657">
        <v>210380</v>
      </c>
      <c r="BH7" s="658"/>
      <c r="BI7" s="658"/>
      <c r="BJ7" s="658"/>
      <c r="BK7" s="658"/>
      <c r="BL7" s="658"/>
      <c r="BM7" s="658"/>
      <c r="BN7" s="659"/>
      <c r="BO7" s="695">
        <v>44.8</v>
      </c>
      <c r="BP7" s="695"/>
      <c r="BQ7" s="695"/>
      <c r="BR7" s="695"/>
      <c r="BS7" s="696">
        <v>6385</v>
      </c>
      <c r="BT7" s="696"/>
      <c r="BU7" s="696"/>
      <c r="BV7" s="696"/>
      <c r="BW7" s="696"/>
      <c r="BX7" s="696"/>
      <c r="BY7" s="696"/>
      <c r="BZ7" s="696"/>
      <c r="CA7" s="696"/>
      <c r="CB7" s="731"/>
      <c r="CD7" s="654" t="s">
        <v>241</v>
      </c>
      <c r="CE7" s="655"/>
      <c r="CF7" s="655"/>
      <c r="CG7" s="655"/>
      <c r="CH7" s="655"/>
      <c r="CI7" s="655"/>
      <c r="CJ7" s="655"/>
      <c r="CK7" s="655"/>
      <c r="CL7" s="655"/>
      <c r="CM7" s="655"/>
      <c r="CN7" s="655"/>
      <c r="CO7" s="655"/>
      <c r="CP7" s="655"/>
      <c r="CQ7" s="656"/>
      <c r="CR7" s="657">
        <v>1359829</v>
      </c>
      <c r="CS7" s="658"/>
      <c r="CT7" s="658"/>
      <c r="CU7" s="658"/>
      <c r="CV7" s="658"/>
      <c r="CW7" s="658"/>
      <c r="CX7" s="658"/>
      <c r="CY7" s="659"/>
      <c r="CZ7" s="695">
        <v>21.8</v>
      </c>
      <c r="DA7" s="695"/>
      <c r="DB7" s="695"/>
      <c r="DC7" s="695"/>
      <c r="DD7" s="663">
        <v>216685</v>
      </c>
      <c r="DE7" s="658"/>
      <c r="DF7" s="658"/>
      <c r="DG7" s="658"/>
      <c r="DH7" s="658"/>
      <c r="DI7" s="658"/>
      <c r="DJ7" s="658"/>
      <c r="DK7" s="658"/>
      <c r="DL7" s="658"/>
      <c r="DM7" s="658"/>
      <c r="DN7" s="658"/>
      <c r="DO7" s="658"/>
      <c r="DP7" s="659"/>
      <c r="DQ7" s="663">
        <v>1042613</v>
      </c>
      <c r="DR7" s="658"/>
      <c r="DS7" s="658"/>
      <c r="DT7" s="658"/>
      <c r="DU7" s="658"/>
      <c r="DV7" s="658"/>
      <c r="DW7" s="658"/>
      <c r="DX7" s="658"/>
      <c r="DY7" s="658"/>
      <c r="DZ7" s="658"/>
      <c r="EA7" s="658"/>
      <c r="EB7" s="658"/>
      <c r="EC7" s="694"/>
    </row>
    <row r="8" spans="2:143" ht="11.25" customHeight="1" x14ac:dyDescent="0.15">
      <c r="B8" s="654" t="s">
        <v>242</v>
      </c>
      <c r="C8" s="655"/>
      <c r="D8" s="655"/>
      <c r="E8" s="655"/>
      <c r="F8" s="655"/>
      <c r="G8" s="655"/>
      <c r="H8" s="655"/>
      <c r="I8" s="655"/>
      <c r="J8" s="655"/>
      <c r="K8" s="655"/>
      <c r="L8" s="655"/>
      <c r="M8" s="655"/>
      <c r="N8" s="655"/>
      <c r="O8" s="655"/>
      <c r="P8" s="655"/>
      <c r="Q8" s="656"/>
      <c r="R8" s="657">
        <v>1275</v>
      </c>
      <c r="S8" s="658"/>
      <c r="T8" s="658"/>
      <c r="U8" s="658"/>
      <c r="V8" s="658"/>
      <c r="W8" s="658"/>
      <c r="X8" s="658"/>
      <c r="Y8" s="659"/>
      <c r="Z8" s="695">
        <v>0</v>
      </c>
      <c r="AA8" s="695"/>
      <c r="AB8" s="695"/>
      <c r="AC8" s="695"/>
      <c r="AD8" s="696">
        <v>1275</v>
      </c>
      <c r="AE8" s="696"/>
      <c r="AF8" s="696"/>
      <c r="AG8" s="696"/>
      <c r="AH8" s="696"/>
      <c r="AI8" s="696"/>
      <c r="AJ8" s="696"/>
      <c r="AK8" s="696"/>
      <c r="AL8" s="660">
        <v>0</v>
      </c>
      <c r="AM8" s="661"/>
      <c r="AN8" s="661"/>
      <c r="AO8" s="697"/>
      <c r="AP8" s="654" t="s">
        <v>243</v>
      </c>
      <c r="AQ8" s="655"/>
      <c r="AR8" s="655"/>
      <c r="AS8" s="655"/>
      <c r="AT8" s="655"/>
      <c r="AU8" s="655"/>
      <c r="AV8" s="655"/>
      <c r="AW8" s="655"/>
      <c r="AX8" s="655"/>
      <c r="AY8" s="655"/>
      <c r="AZ8" s="655"/>
      <c r="BA8" s="655"/>
      <c r="BB8" s="655"/>
      <c r="BC8" s="655"/>
      <c r="BD8" s="655"/>
      <c r="BE8" s="655"/>
      <c r="BF8" s="656"/>
      <c r="BG8" s="657">
        <v>6910</v>
      </c>
      <c r="BH8" s="658"/>
      <c r="BI8" s="658"/>
      <c r="BJ8" s="658"/>
      <c r="BK8" s="658"/>
      <c r="BL8" s="658"/>
      <c r="BM8" s="658"/>
      <c r="BN8" s="659"/>
      <c r="BO8" s="695">
        <v>1.5</v>
      </c>
      <c r="BP8" s="695"/>
      <c r="BQ8" s="695"/>
      <c r="BR8" s="695"/>
      <c r="BS8" s="696" t="s">
        <v>238</v>
      </c>
      <c r="BT8" s="696"/>
      <c r="BU8" s="696"/>
      <c r="BV8" s="696"/>
      <c r="BW8" s="696"/>
      <c r="BX8" s="696"/>
      <c r="BY8" s="696"/>
      <c r="BZ8" s="696"/>
      <c r="CA8" s="696"/>
      <c r="CB8" s="731"/>
      <c r="CD8" s="654" t="s">
        <v>244</v>
      </c>
      <c r="CE8" s="655"/>
      <c r="CF8" s="655"/>
      <c r="CG8" s="655"/>
      <c r="CH8" s="655"/>
      <c r="CI8" s="655"/>
      <c r="CJ8" s="655"/>
      <c r="CK8" s="655"/>
      <c r="CL8" s="655"/>
      <c r="CM8" s="655"/>
      <c r="CN8" s="655"/>
      <c r="CO8" s="655"/>
      <c r="CP8" s="655"/>
      <c r="CQ8" s="656"/>
      <c r="CR8" s="657">
        <v>1128508</v>
      </c>
      <c r="CS8" s="658"/>
      <c r="CT8" s="658"/>
      <c r="CU8" s="658"/>
      <c r="CV8" s="658"/>
      <c r="CW8" s="658"/>
      <c r="CX8" s="658"/>
      <c r="CY8" s="659"/>
      <c r="CZ8" s="695">
        <v>18.100000000000001</v>
      </c>
      <c r="DA8" s="695"/>
      <c r="DB8" s="695"/>
      <c r="DC8" s="695"/>
      <c r="DD8" s="663">
        <v>79529</v>
      </c>
      <c r="DE8" s="658"/>
      <c r="DF8" s="658"/>
      <c r="DG8" s="658"/>
      <c r="DH8" s="658"/>
      <c r="DI8" s="658"/>
      <c r="DJ8" s="658"/>
      <c r="DK8" s="658"/>
      <c r="DL8" s="658"/>
      <c r="DM8" s="658"/>
      <c r="DN8" s="658"/>
      <c r="DO8" s="658"/>
      <c r="DP8" s="659"/>
      <c r="DQ8" s="663">
        <v>636960</v>
      </c>
      <c r="DR8" s="658"/>
      <c r="DS8" s="658"/>
      <c r="DT8" s="658"/>
      <c r="DU8" s="658"/>
      <c r="DV8" s="658"/>
      <c r="DW8" s="658"/>
      <c r="DX8" s="658"/>
      <c r="DY8" s="658"/>
      <c r="DZ8" s="658"/>
      <c r="EA8" s="658"/>
      <c r="EB8" s="658"/>
      <c r="EC8" s="694"/>
    </row>
    <row r="9" spans="2:143" ht="11.25" customHeight="1" x14ac:dyDescent="0.15">
      <c r="B9" s="654" t="s">
        <v>245</v>
      </c>
      <c r="C9" s="655"/>
      <c r="D9" s="655"/>
      <c r="E9" s="655"/>
      <c r="F9" s="655"/>
      <c r="G9" s="655"/>
      <c r="H9" s="655"/>
      <c r="I9" s="655"/>
      <c r="J9" s="655"/>
      <c r="K9" s="655"/>
      <c r="L9" s="655"/>
      <c r="M9" s="655"/>
      <c r="N9" s="655"/>
      <c r="O9" s="655"/>
      <c r="P9" s="655"/>
      <c r="Q9" s="656"/>
      <c r="R9" s="657">
        <v>1035</v>
      </c>
      <c r="S9" s="658"/>
      <c r="T9" s="658"/>
      <c r="U9" s="658"/>
      <c r="V9" s="658"/>
      <c r="W9" s="658"/>
      <c r="X9" s="658"/>
      <c r="Y9" s="659"/>
      <c r="Z9" s="695">
        <v>0</v>
      </c>
      <c r="AA9" s="695"/>
      <c r="AB9" s="695"/>
      <c r="AC9" s="695"/>
      <c r="AD9" s="696">
        <v>1035</v>
      </c>
      <c r="AE9" s="696"/>
      <c r="AF9" s="696"/>
      <c r="AG9" s="696"/>
      <c r="AH9" s="696"/>
      <c r="AI9" s="696"/>
      <c r="AJ9" s="696"/>
      <c r="AK9" s="696"/>
      <c r="AL9" s="660">
        <v>0</v>
      </c>
      <c r="AM9" s="661"/>
      <c r="AN9" s="661"/>
      <c r="AO9" s="697"/>
      <c r="AP9" s="654" t="s">
        <v>246</v>
      </c>
      <c r="AQ9" s="655"/>
      <c r="AR9" s="655"/>
      <c r="AS9" s="655"/>
      <c r="AT9" s="655"/>
      <c r="AU9" s="655"/>
      <c r="AV9" s="655"/>
      <c r="AW9" s="655"/>
      <c r="AX9" s="655"/>
      <c r="AY9" s="655"/>
      <c r="AZ9" s="655"/>
      <c r="BA9" s="655"/>
      <c r="BB9" s="655"/>
      <c r="BC9" s="655"/>
      <c r="BD9" s="655"/>
      <c r="BE9" s="655"/>
      <c r="BF9" s="656"/>
      <c r="BG9" s="657">
        <v>176199</v>
      </c>
      <c r="BH9" s="658"/>
      <c r="BI9" s="658"/>
      <c r="BJ9" s="658"/>
      <c r="BK9" s="658"/>
      <c r="BL9" s="658"/>
      <c r="BM9" s="658"/>
      <c r="BN9" s="659"/>
      <c r="BO9" s="695">
        <v>37.5</v>
      </c>
      <c r="BP9" s="695"/>
      <c r="BQ9" s="695"/>
      <c r="BR9" s="695"/>
      <c r="BS9" s="696" t="s">
        <v>238</v>
      </c>
      <c r="BT9" s="696"/>
      <c r="BU9" s="696"/>
      <c r="BV9" s="696"/>
      <c r="BW9" s="696"/>
      <c r="BX9" s="696"/>
      <c r="BY9" s="696"/>
      <c r="BZ9" s="696"/>
      <c r="CA9" s="696"/>
      <c r="CB9" s="731"/>
      <c r="CD9" s="654" t="s">
        <v>247</v>
      </c>
      <c r="CE9" s="655"/>
      <c r="CF9" s="655"/>
      <c r="CG9" s="655"/>
      <c r="CH9" s="655"/>
      <c r="CI9" s="655"/>
      <c r="CJ9" s="655"/>
      <c r="CK9" s="655"/>
      <c r="CL9" s="655"/>
      <c r="CM9" s="655"/>
      <c r="CN9" s="655"/>
      <c r="CO9" s="655"/>
      <c r="CP9" s="655"/>
      <c r="CQ9" s="656"/>
      <c r="CR9" s="657">
        <v>395089</v>
      </c>
      <c r="CS9" s="658"/>
      <c r="CT9" s="658"/>
      <c r="CU9" s="658"/>
      <c r="CV9" s="658"/>
      <c r="CW9" s="658"/>
      <c r="CX9" s="658"/>
      <c r="CY9" s="659"/>
      <c r="CZ9" s="695">
        <v>6.3</v>
      </c>
      <c r="DA9" s="695"/>
      <c r="DB9" s="695"/>
      <c r="DC9" s="695"/>
      <c r="DD9" s="663">
        <v>14225</v>
      </c>
      <c r="DE9" s="658"/>
      <c r="DF9" s="658"/>
      <c r="DG9" s="658"/>
      <c r="DH9" s="658"/>
      <c r="DI9" s="658"/>
      <c r="DJ9" s="658"/>
      <c r="DK9" s="658"/>
      <c r="DL9" s="658"/>
      <c r="DM9" s="658"/>
      <c r="DN9" s="658"/>
      <c r="DO9" s="658"/>
      <c r="DP9" s="659"/>
      <c r="DQ9" s="663">
        <v>313050</v>
      </c>
      <c r="DR9" s="658"/>
      <c r="DS9" s="658"/>
      <c r="DT9" s="658"/>
      <c r="DU9" s="658"/>
      <c r="DV9" s="658"/>
      <c r="DW9" s="658"/>
      <c r="DX9" s="658"/>
      <c r="DY9" s="658"/>
      <c r="DZ9" s="658"/>
      <c r="EA9" s="658"/>
      <c r="EB9" s="658"/>
      <c r="EC9" s="694"/>
    </row>
    <row r="10" spans="2:143" ht="11.25" customHeight="1" x14ac:dyDescent="0.15">
      <c r="B10" s="654" t="s">
        <v>248</v>
      </c>
      <c r="C10" s="655"/>
      <c r="D10" s="655"/>
      <c r="E10" s="655"/>
      <c r="F10" s="655"/>
      <c r="G10" s="655"/>
      <c r="H10" s="655"/>
      <c r="I10" s="655"/>
      <c r="J10" s="655"/>
      <c r="K10" s="655"/>
      <c r="L10" s="655"/>
      <c r="M10" s="655"/>
      <c r="N10" s="655"/>
      <c r="O10" s="655"/>
      <c r="P10" s="655"/>
      <c r="Q10" s="656"/>
      <c r="R10" s="657" t="s">
        <v>249</v>
      </c>
      <c r="S10" s="658"/>
      <c r="T10" s="658"/>
      <c r="U10" s="658"/>
      <c r="V10" s="658"/>
      <c r="W10" s="658"/>
      <c r="X10" s="658"/>
      <c r="Y10" s="659"/>
      <c r="Z10" s="695" t="s">
        <v>249</v>
      </c>
      <c r="AA10" s="695"/>
      <c r="AB10" s="695"/>
      <c r="AC10" s="695"/>
      <c r="AD10" s="696" t="s">
        <v>238</v>
      </c>
      <c r="AE10" s="696"/>
      <c r="AF10" s="696"/>
      <c r="AG10" s="696"/>
      <c r="AH10" s="696"/>
      <c r="AI10" s="696"/>
      <c r="AJ10" s="696"/>
      <c r="AK10" s="696"/>
      <c r="AL10" s="660" t="s">
        <v>238</v>
      </c>
      <c r="AM10" s="661"/>
      <c r="AN10" s="661"/>
      <c r="AO10" s="697"/>
      <c r="AP10" s="654" t="s">
        <v>250</v>
      </c>
      <c r="AQ10" s="655"/>
      <c r="AR10" s="655"/>
      <c r="AS10" s="655"/>
      <c r="AT10" s="655"/>
      <c r="AU10" s="655"/>
      <c r="AV10" s="655"/>
      <c r="AW10" s="655"/>
      <c r="AX10" s="655"/>
      <c r="AY10" s="655"/>
      <c r="AZ10" s="655"/>
      <c r="BA10" s="655"/>
      <c r="BB10" s="655"/>
      <c r="BC10" s="655"/>
      <c r="BD10" s="655"/>
      <c r="BE10" s="655"/>
      <c r="BF10" s="656"/>
      <c r="BG10" s="657">
        <v>11812</v>
      </c>
      <c r="BH10" s="658"/>
      <c r="BI10" s="658"/>
      <c r="BJ10" s="658"/>
      <c r="BK10" s="658"/>
      <c r="BL10" s="658"/>
      <c r="BM10" s="658"/>
      <c r="BN10" s="659"/>
      <c r="BO10" s="695">
        <v>2.5</v>
      </c>
      <c r="BP10" s="695"/>
      <c r="BQ10" s="695"/>
      <c r="BR10" s="695"/>
      <c r="BS10" s="696">
        <v>1969</v>
      </c>
      <c r="BT10" s="696"/>
      <c r="BU10" s="696"/>
      <c r="BV10" s="696"/>
      <c r="BW10" s="696"/>
      <c r="BX10" s="696"/>
      <c r="BY10" s="696"/>
      <c r="BZ10" s="696"/>
      <c r="CA10" s="696"/>
      <c r="CB10" s="731"/>
      <c r="CD10" s="654" t="s">
        <v>251</v>
      </c>
      <c r="CE10" s="655"/>
      <c r="CF10" s="655"/>
      <c r="CG10" s="655"/>
      <c r="CH10" s="655"/>
      <c r="CI10" s="655"/>
      <c r="CJ10" s="655"/>
      <c r="CK10" s="655"/>
      <c r="CL10" s="655"/>
      <c r="CM10" s="655"/>
      <c r="CN10" s="655"/>
      <c r="CO10" s="655"/>
      <c r="CP10" s="655"/>
      <c r="CQ10" s="656"/>
      <c r="CR10" s="657">
        <v>6420</v>
      </c>
      <c r="CS10" s="658"/>
      <c r="CT10" s="658"/>
      <c r="CU10" s="658"/>
      <c r="CV10" s="658"/>
      <c r="CW10" s="658"/>
      <c r="CX10" s="658"/>
      <c r="CY10" s="659"/>
      <c r="CZ10" s="695">
        <v>0.1</v>
      </c>
      <c r="DA10" s="695"/>
      <c r="DB10" s="695"/>
      <c r="DC10" s="695"/>
      <c r="DD10" s="663" t="s">
        <v>176</v>
      </c>
      <c r="DE10" s="658"/>
      <c r="DF10" s="658"/>
      <c r="DG10" s="658"/>
      <c r="DH10" s="658"/>
      <c r="DI10" s="658"/>
      <c r="DJ10" s="658"/>
      <c r="DK10" s="658"/>
      <c r="DL10" s="658"/>
      <c r="DM10" s="658"/>
      <c r="DN10" s="658"/>
      <c r="DO10" s="658"/>
      <c r="DP10" s="659"/>
      <c r="DQ10" s="663">
        <v>6420</v>
      </c>
      <c r="DR10" s="658"/>
      <c r="DS10" s="658"/>
      <c r="DT10" s="658"/>
      <c r="DU10" s="658"/>
      <c r="DV10" s="658"/>
      <c r="DW10" s="658"/>
      <c r="DX10" s="658"/>
      <c r="DY10" s="658"/>
      <c r="DZ10" s="658"/>
      <c r="EA10" s="658"/>
      <c r="EB10" s="658"/>
      <c r="EC10" s="694"/>
    </row>
    <row r="11" spans="2:143" ht="11.25" customHeight="1" x14ac:dyDescent="0.15">
      <c r="B11" s="654" t="s">
        <v>252</v>
      </c>
      <c r="C11" s="655"/>
      <c r="D11" s="655"/>
      <c r="E11" s="655"/>
      <c r="F11" s="655"/>
      <c r="G11" s="655"/>
      <c r="H11" s="655"/>
      <c r="I11" s="655"/>
      <c r="J11" s="655"/>
      <c r="K11" s="655"/>
      <c r="L11" s="655"/>
      <c r="M11" s="655"/>
      <c r="N11" s="655"/>
      <c r="O11" s="655"/>
      <c r="P11" s="655"/>
      <c r="Q11" s="656"/>
      <c r="R11" s="657">
        <v>110573</v>
      </c>
      <c r="S11" s="658"/>
      <c r="T11" s="658"/>
      <c r="U11" s="658"/>
      <c r="V11" s="658"/>
      <c r="W11" s="658"/>
      <c r="X11" s="658"/>
      <c r="Y11" s="659"/>
      <c r="Z11" s="660">
        <v>1.7</v>
      </c>
      <c r="AA11" s="661"/>
      <c r="AB11" s="661"/>
      <c r="AC11" s="662"/>
      <c r="AD11" s="663">
        <v>110573</v>
      </c>
      <c r="AE11" s="658"/>
      <c r="AF11" s="658"/>
      <c r="AG11" s="658"/>
      <c r="AH11" s="658"/>
      <c r="AI11" s="658"/>
      <c r="AJ11" s="658"/>
      <c r="AK11" s="659"/>
      <c r="AL11" s="660">
        <v>3.3</v>
      </c>
      <c r="AM11" s="661"/>
      <c r="AN11" s="661"/>
      <c r="AO11" s="697"/>
      <c r="AP11" s="654" t="s">
        <v>253</v>
      </c>
      <c r="AQ11" s="655"/>
      <c r="AR11" s="655"/>
      <c r="AS11" s="655"/>
      <c r="AT11" s="655"/>
      <c r="AU11" s="655"/>
      <c r="AV11" s="655"/>
      <c r="AW11" s="655"/>
      <c r="AX11" s="655"/>
      <c r="AY11" s="655"/>
      <c r="AZ11" s="655"/>
      <c r="BA11" s="655"/>
      <c r="BB11" s="655"/>
      <c r="BC11" s="655"/>
      <c r="BD11" s="655"/>
      <c r="BE11" s="655"/>
      <c r="BF11" s="656"/>
      <c r="BG11" s="657">
        <v>15459</v>
      </c>
      <c r="BH11" s="658"/>
      <c r="BI11" s="658"/>
      <c r="BJ11" s="658"/>
      <c r="BK11" s="658"/>
      <c r="BL11" s="658"/>
      <c r="BM11" s="658"/>
      <c r="BN11" s="659"/>
      <c r="BO11" s="695">
        <v>3.3</v>
      </c>
      <c r="BP11" s="695"/>
      <c r="BQ11" s="695"/>
      <c r="BR11" s="695"/>
      <c r="BS11" s="696">
        <v>4416</v>
      </c>
      <c r="BT11" s="696"/>
      <c r="BU11" s="696"/>
      <c r="BV11" s="696"/>
      <c r="BW11" s="696"/>
      <c r="BX11" s="696"/>
      <c r="BY11" s="696"/>
      <c r="BZ11" s="696"/>
      <c r="CA11" s="696"/>
      <c r="CB11" s="731"/>
      <c r="CD11" s="654" t="s">
        <v>254</v>
      </c>
      <c r="CE11" s="655"/>
      <c r="CF11" s="655"/>
      <c r="CG11" s="655"/>
      <c r="CH11" s="655"/>
      <c r="CI11" s="655"/>
      <c r="CJ11" s="655"/>
      <c r="CK11" s="655"/>
      <c r="CL11" s="655"/>
      <c r="CM11" s="655"/>
      <c r="CN11" s="655"/>
      <c r="CO11" s="655"/>
      <c r="CP11" s="655"/>
      <c r="CQ11" s="656"/>
      <c r="CR11" s="657">
        <v>496694</v>
      </c>
      <c r="CS11" s="658"/>
      <c r="CT11" s="658"/>
      <c r="CU11" s="658"/>
      <c r="CV11" s="658"/>
      <c r="CW11" s="658"/>
      <c r="CX11" s="658"/>
      <c r="CY11" s="659"/>
      <c r="CZ11" s="695">
        <v>7.9</v>
      </c>
      <c r="DA11" s="695"/>
      <c r="DB11" s="695"/>
      <c r="DC11" s="695"/>
      <c r="DD11" s="663">
        <v>207201</v>
      </c>
      <c r="DE11" s="658"/>
      <c r="DF11" s="658"/>
      <c r="DG11" s="658"/>
      <c r="DH11" s="658"/>
      <c r="DI11" s="658"/>
      <c r="DJ11" s="658"/>
      <c r="DK11" s="658"/>
      <c r="DL11" s="658"/>
      <c r="DM11" s="658"/>
      <c r="DN11" s="658"/>
      <c r="DO11" s="658"/>
      <c r="DP11" s="659"/>
      <c r="DQ11" s="663">
        <v>246741</v>
      </c>
      <c r="DR11" s="658"/>
      <c r="DS11" s="658"/>
      <c r="DT11" s="658"/>
      <c r="DU11" s="658"/>
      <c r="DV11" s="658"/>
      <c r="DW11" s="658"/>
      <c r="DX11" s="658"/>
      <c r="DY11" s="658"/>
      <c r="DZ11" s="658"/>
      <c r="EA11" s="658"/>
      <c r="EB11" s="658"/>
      <c r="EC11" s="694"/>
    </row>
    <row r="12" spans="2:143" ht="11.25" customHeight="1" x14ac:dyDescent="0.15">
      <c r="B12" s="654" t="s">
        <v>255</v>
      </c>
      <c r="C12" s="655"/>
      <c r="D12" s="655"/>
      <c r="E12" s="655"/>
      <c r="F12" s="655"/>
      <c r="G12" s="655"/>
      <c r="H12" s="655"/>
      <c r="I12" s="655"/>
      <c r="J12" s="655"/>
      <c r="K12" s="655"/>
      <c r="L12" s="655"/>
      <c r="M12" s="655"/>
      <c r="N12" s="655"/>
      <c r="O12" s="655"/>
      <c r="P12" s="655"/>
      <c r="Q12" s="656"/>
      <c r="R12" s="657" t="s">
        <v>176</v>
      </c>
      <c r="S12" s="658"/>
      <c r="T12" s="658"/>
      <c r="U12" s="658"/>
      <c r="V12" s="658"/>
      <c r="W12" s="658"/>
      <c r="X12" s="658"/>
      <c r="Y12" s="659"/>
      <c r="Z12" s="695" t="s">
        <v>238</v>
      </c>
      <c r="AA12" s="695"/>
      <c r="AB12" s="695"/>
      <c r="AC12" s="695"/>
      <c r="AD12" s="696" t="s">
        <v>176</v>
      </c>
      <c r="AE12" s="696"/>
      <c r="AF12" s="696"/>
      <c r="AG12" s="696"/>
      <c r="AH12" s="696"/>
      <c r="AI12" s="696"/>
      <c r="AJ12" s="696"/>
      <c r="AK12" s="696"/>
      <c r="AL12" s="660" t="s">
        <v>176</v>
      </c>
      <c r="AM12" s="661"/>
      <c r="AN12" s="661"/>
      <c r="AO12" s="697"/>
      <c r="AP12" s="654" t="s">
        <v>256</v>
      </c>
      <c r="AQ12" s="655"/>
      <c r="AR12" s="655"/>
      <c r="AS12" s="655"/>
      <c r="AT12" s="655"/>
      <c r="AU12" s="655"/>
      <c r="AV12" s="655"/>
      <c r="AW12" s="655"/>
      <c r="AX12" s="655"/>
      <c r="AY12" s="655"/>
      <c r="AZ12" s="655"/>
      <c r="BA12" s="655"/>
      <c r="BB12" s="655"/>
      <c r="BC12" s="655"/>
      <c r="BD12" s="655"/>
      <c r="BE12" s="655"/>
      <c r="BF12" s="656"/>
      <c r="BG12" s="657">
        <v>202190</v>
      </c>
      <c r="BH12" s="658"/>
      <c r="BI12" s="658"/>
      <c r="BJ12" s="658"/>
      <c r="BK12" s="658"/>
      <c r="BL12" s="658"/>
      <c r="BM12" s="658"/>
      <c r="BN12" s="659"/>
      <c r="BO12" s="695">
        <v>43.1</v>
      </c>
      <c r="BP12" s="695"/>
      <c r="BQ12" s="695"/>
      <c r="BR12" s="695"/>
      <c r="BS12" s="696" t="s">
        <v>238</v>
      </c>
      <c r="BT12" s="696"/>
      <c r="BU12" s="696"/>
      <c r="BV12" s="696"/>
      <c r="BW12" s="696"/>
      <c r="BX12" s="696"/>
      <c r="BY12" s="696"/>
      <c r="BZ12" s="696"/>
      <c r="CA12" s="696"/>
      <c r="CB12" s="731"/>
      <c r="CD12" s="654" t="s">
        <v>257</v>
      </c>
      <c r="CE12" s="655"/>
      <c r="CF12" s="655"/>
      <c r="CG12" s="655"/>
      <c r="CH12" s="655"/>
      <c r="CI12" s="655"/>
      <c r="CJ12" s="655"/>
      <c r="CK12" s="655"/>
      <c r="CL12" s="655"/>
      <c r="CM12" s="655"/>
      <c r="CN12" s="655"/>
      <c r="CO12" s="655"/>
      <c r="CP12" s="655"/>
      <c r="CQ12" s="656"/>
      <c r="CR12" s="657">
        <v>306827</v>
      </c>
      <c r="CS12" s="658"/>
      <c r="CT12" s="658"/>
      <c r="CU12" s="658"/>
      <c r="CV12" s="658"/>
      <c r="CW12" s="658"/>
      <c r="CX12" s="658"/>
      <c r="CY12" s="659"/>
      <c r="CZ12" s="695">
        <v>4.9000000000000004</v>
      </c>
      <c r="DA12" s="695"/>
      <c r="DB12" s="695"/>
      <c r="DC12" s="695"/>
      <c r="DD12" s="663">
        <v>4807</v>
      </c>
      <c r="DE12" s="658"/>
      <c r="DF12" s="658"/>
      <c r="DG12" s="658"/>
      <c r="DH12" s="658"/>
      <c r="DI12" s="658"/>
      <c r="DJ12" s="658"/>
      <c r="DK12" s="658"/>
      <c r="DL12" s="658"/>
      <c r="DM12" s="658"/>
      <c r="DN12" s="658"/>
      <c r="DO12" s="658"/>
      <c r="DP12" s="659"/>
      <c r="DQ12" s="663">
        <v>208476</v>
      </c>
      <c r="DR12" s="658"/>
      <c r="DS12" s="658"/>
      <c r="DT12" s="658"/>
      <c r="DU12" s="658"/>
      <c r="DV12" s="658"/>
      <c r="DW12" s="658"/>
      <c r="DX12" s="658"/>
      <c r="DY12" s="658"/>
      <c r="DZ12" s="658"/>
      <c r="EA12" s="658"/>
      <c r="EB12" s="658"/>
      <c r="EC12" s="694"/>
    </row>
    <row r="13" spans="2:143" ht="11.25" customHeight="1" x14ac:dyDescent="0.15">
      <c r="B13" s="654" t="s">
        <v>258</v>
      </c>
      <c r="C13" s="655"/>
      <c r="D13" s="655"/>
      <c r="E13" s="655"/>
      <c r="F13" s="655"/>
      <c r="G13" s="655"/>
      <c r="H13" s="655"/>
      <c r="I13" s="655"/>
      <c r="J13" s="655"/>
      <c r="K13" s="655"/>
      <c r="L13" s="655"/>
      <c r="M13" s="655"/>
      <c r="N13" s="655"/>
      <c r="O13" s="655"/>
      <c r="P13" s="655"/>
      <c r="Q13" s="656"/>
      <c r="R13" s="657" t="s">
        <v>238</v>
      </c>
      <c r="S13" s="658"/>
      <c r="T13" s="658"/>
      <c r="U13" s="658"/>
      <c r="V13" s="658"/>
      <c r="W13" s="658"/>
      <c r="X13" s="658"/>
      <c r="Y13" s="659"/>
      <c r="Z13" s="695" t="s">
        <v>176</v>
      </c>
      <c r="AA13" s="695"/>
      <c r="AB13" s="695"/>
      <c r="AC13" s="695"/>
      <c r="AD13" s="696" t="s">
        <v>238</v>
      </c>
      <c r="AE13" s="696"/>
      <c r="AF13" s="696"/>
      <c r="AG13" s="696"/>
      <c r="AH13" s="696"/>
      <c r="AI13" s="696"/>
      <c r="AJ13" s="696"/>
      <c r="AK13" s="696"/>
      <c r="AL13" s="660" t="s">
        <v>238</v>
      </c>
      <c r="AM13" s="661"/>
      <c r="AN13" s="661"/>
      <c r="AO13" s="697"/>
      <c r="AP13" s="654" t="s">
        <v>259</v>
      </c>
      <c r="AQ13" s="655"/>
      <c r="AR13" s="655"/>
      <c r="AS13" s="655"/>
      <c r="AT13" s="655"/>
      <c r="AU13" s="655"/>
      <c r="AV13" s="655"/>
      <c r="AW13" s="655"/>
      <c r="AX13" s="655"/>
      <c r="AY13" s="655"/>
      <c r="AZ13" s="655"/>
      <c r="BA13" s="655"/>
      <c r="BB13" s="655"/>
      <c r="BC13" s="655"/>
      <c r="BD13" s="655"/>
      <c r="BE13" s="655"/>
      <c r="BF13" s="656"/>
      <c r="BG13" s="657">
        <v>196382</v>
      </c>
      <c r="BH13" s="658"/>
      <c r="BI13" s="658"/>
      <c r="BJ13" s="658"/>
      <c r="BK13" s="658"/>
      <c r="BL13" s="658"/>
      <c r="BM13" s="658"/>
      <c r="BN13" s="659"/>
      <c r="BO13" s="695">
        <v>41.8</v>
      </c>
      <c r="BP13" s="695"/>
      <c r="BQ13" s="695"/>
      <c r="BR13" s="695"/>
      <c r="BS13" s="696" t="s">
        <v>238</v>
      </c>
      <c r="BT13" s="696"/>
      <c r="BU13" s="696"/>
      <c r="BV13" s="696"/>
      <c r="BW13" s="696"/>
      <c r="BX13" s="696"/>
      <c r="BY13" s="696"/>
      <c r="BZ13" s="696"/>
      <c r="CA13" s="696"/>
      <c r="CB13" s="731"/>
      <c r="CD13" s="654" t="s">
        <v>260</v>
      </c>
      <c r="CE13" s="655"/>
      <c r="CF13" s="655"/>
      <c r="CG13" s="655"/>
      <c r="CH13" s="655"/>
      <c r="CI13" s="655"/>
      <c r="CJ13" s="655"/>
      <c r="CK13" s="655"/>
      <c r="CL13" s="655"/>
      <c r="CM13" s="655"/>
      <c r="CN13" s="655"/>
      <c r="CO13" s="655"/>
      <c r="CP13" s="655"/>
      <c r="CQ13" s="656"/>
      <c r="CR13" s="657">
        <v>612178</v>
      </c>
      <c r="CS13" s="658"/>
      <c r="CT13" s="658"/>
      <c r="CU13" s="658"/>
      <c r="CV13" s="658"/>
      <c r="CW13" s="658"/>
      <c r="CX13" s="658"/>
      <c r="CY13" s="659"/>
      <c r="CZ13" s="695">
        <v>9.8000000000000007</v>
      </c>
      <c r="DA13" s="695"/>
      <c r="DB13" s="695"/>
      <c r="DC13" s="695"/>
      <c r="DD13" s="663">
        <v>139388</v>
      </c>
      <c r="DE13" s="658"/>
      <c r="DF13" s="658"/>
      <c r="DG13" s="658"/>
      <c r="DH13" s="658"/>
      <c r="DI13" s="658"/>
      <c r="DJ13" s="658"/>
      <c r="DK13" s="658"/>
      <c r="DL13" s="658"/>
      <c r="DM13" s="658"/>
      <c r="DN13" s="658"/>
      <c r="DO13" s="658"/>
      <c r="DP13" s="659"/>
      <c r="DQ13" s="663">
        <v>372505</v>
      </c>
      <c r="DR13" s="658"/>
      <c r="DS13" s="658"/>
      <c r="DT13" s="658"/>
      <c r="DU13" s="658"/>
      <c r="DV13" s="658"/>
      <c r="DW13" s="658"/>
      <c r="DX13" s="658"/>
      <c r="DY13" s="658"/>
      <c r="DZ13" s="658"/>
      <c r="EA13" s="658"/>
      <c r="EB13" s="658"/>
      <c r="EC13" s="694"/>
    </row>
    <row r="14" spans="2:143" ht="11.25" customHeight="1" x14ac:dyDescent="0.15">
      <c r="B14" s="654" t="s">
        <v>261</v>
      </c>
      <c r="C14" s="655"/>
      <c r="D14" s="655"/>
      <c r="E14" s="655"/>
      <c r="F14" s="655"/>
      <c r="G14" s="655"/>
      <c r="H14" s="655"/>
      <c r="I14" s="655"/>
      <c r="J14" s="655"/>
      <c r="K14" s="655"/>
      <c r="L14" s="655"/>
      <c r="M14" s="655"/>
      <c r="N14" s="655"/>
      <c r="O14" s="655"/>
      <c r="P14" s="655"/>
      <c r="Q14" s="656"/>
      <c r="R14" s="657" t="s">
        <v>176</v>
      </c>
      <c r="S14" s="658"/>
      <c r="T14" s="658"/>
      <c r="U14" s="658"/>
      <c r="V14" s="658"/>
      <c r="W14" s="658"/>
      <c r="X14" s="658"/>
      <c r="Y14" s="659"/>
      <c r="Z14" s="695" t="s">
        <v>238</v>
      </c>
      <c r="AA14" s="695"/>
      <c r="AB14" s="695"/>
      <c r="AC14" s="695"/>
      <c r="AD14" s="696" t="s">
        <v>176</v>
      </c>
      <c r="AE14" s="696"/>
      <c r="AF14" s="696"/>
      <c r="AG14" s="696"/>
      <c r="AH14" s="696"/>
      <c r="AI14" s="696"/>
      <c r="AJ14" s="696"/>
      <c r="AK14" s="696"/>
      <c r="AL14" s="660" t="s">
        <v>249</v>
      </c>
      <c r="AM14" s="661"/>
      <c r="AN14" s="661"/>
      <c r="AO14" s="697"/>
      <c r="AP14" s="654" t="s">
        <v>262</v>
      </c>
      <c r="AQ14" s="655"/>
      <c r="AR14" s="655"/>
      <c r="AS14" s="655"/>
      <c r="AT14" s="655"/>
      <c r="AU14" s="655"/>
      <c r="AV14" s="655"/>
      <c r="AW14" s="655"/>
      <c r="AX14" s="655"/>
      <c r="AY14" s="655"/>
      <c r="AZ14" s="655"/>
      <c r="BA14" s="655"/>
      <c r="BB14" s="655"/>
      <c r="BC14" s="655"/>
      <c r="BD14" s="655"/>
      <c r="BE14" s="655"/>
      <c r="BF14" s="656"/>
      <c r="BG14" s="657">
        <v>14267</v>
      </c>
      <c r="BH14" s="658"/>
      <c r="BI14" s="658"/>
      <c r="BJ14" s="658"/>
      <c r="BK14" s="658"/>
      <c r="BL14" s="658"/>
      <c r="BM14" s="658"/>
      <c r="BN14" s="659"/>
      <c r="BO14" s="695">
        <v>3</v>
      </c>
      <c r="BP14" s="695"/>
      <c r="BQ14" s="695"/>
      <c r="BR14" s="695"/>
      <c r="BS14" s="696" t="s">
        <v>249</v>
      </c>
      <c r="BT14" s="696"/>
      <c r="BU14" s="696"/>
      <c r="BV14" s="696"/>
      <c r="BW14" s="696"/>
      <c r="BX14" s="696"/>
      <c r="BY14" s="696"/>
      <c r="BZ14" s="696"/>
      <c r="CA14" s="696"/>
      <c r="CB14" s="731"/>
      <c r="CD14" s="654" t="s">
        <v>263</v>
      </c>
      <c r="CE14" s="655"/>
      <c r="CF14" s="655"/>
      <c r="CG14" s="655"/>
      <c r="CH14" s="655"/>
      <c r="CI14" s="655"/>
      <c r="CJ14" s="655"/>
      <c r="CK14" s="655"/>
      <c r="CL14" s="655"/>
      <c r="CM14" s="655"/>
      <c r="CN14" s="655"/>
      <c r="CO14" s="655"/>
      <c r="CP14" s="655"/>
      <c r="CQ14" s="656"/>
      <c r="CR14" s="657">
        <v>261251</v>
      </c>
      <c r="CS14" s="658"/>
      <c r="CT14" s="658"/>
      <c r="CU14" s="658"/>
      <c r="CV14" s="658"/>
      <c r="CW14" s="658"/>
      <c r="CX14" s="658"/>
      <c r="CY14" s="659"/>
      <c r="CZ14" s="695">
        <v>4.2</v>
      </c>
      <c r="DA14" s="695"/>
      <c r="DB14" s="695"/>
      <c r="DC14" s="695"/>
      <c r="DD14" s="663">
        <v>6710</v>
      </c>
      <c r="DE14" s="658"/>
      <c r="DF14" s="658"/>
      <c r="DG14" s="658"/>
      <c r="DH14" s="658"/>
      <c r="DI14" s="658"/>
      <c r="DJ14" s="658"/>
      <c r="DK14" s="658"/>
      <c r="DL14" s="658"/>
      <c r="DM14" s="658"/>
      <c r="DN14" s="658"/>
      <c r="DO14" s="658"/>
      <c r="DP14" s="659"/>
      <c r="DQ14" s="663">
        <v>252051</v>
      </c>
      <c r="DR14" s="658"/>
      <c r="DS14" s="658"/>
      <c r="DT14" s="658"/>
      <c r="DU14" s="658"/>
      <c r="DV14" s="658"/>
      <c r="DW14" s="658"/>
      <c r="DX14" s="658"/>
      <c r="DY14" s="658"/>
      <c r="DZ14" s="658"/>
      <c r="EA14" s="658"/>
      <c r="EB14" s="658"/>
      <c r="EC14" s="694"/>
    </row>
    <row r="15" spans="2:143" ht="11.25" customHeight="1" x14ac:dyDescent="0.15">
      <c r="B15" s="654" t="s">
        <v>264</v>
      </c>
      <c r="C15" s="655"/>
      <c r="D15" s="655"/>
      <c r="E15" s="655"/>
      <c r="F15" s="655"/>
      <c r="G15" s="655"/>
      <c r="H15" s="655"/>
      <c r="I15" s="655"/>
      <c r="J15" s="655"/>
      <c r="K15" s="655"/>
      <c r="L15" s="655"/>
      <c r="M15" s="655"/>
      <c r="N15" s="655"/>
      <c r="O15" s="655"/>
      <c r="P15" s="655"/>
      <c r="Q15" s="656"/>
      <c r="R15" s="657" t="s">
        <v>238</v>
      </c>
      <c r="S15" s="658"/>
      <c r="T15" s="658"/>
      <c r="U15" s="658"/>
      <c r="V15" s="658"/>
      <c r="W15" s="658"/>
      <c r="X15" s="658"/>
      <c r="Y15" s="659"/>
      <c r="Z15" s="695" t="s">
        <v>238</v>
      </c>
      <c r="AA15" s="695"/>
      <c r="AB15" s="695"/>
      <c r="AC15" s="695"/>
      <c r="AD15" s="696" t="s">
        <v>176</v>
      </c>
      <c r="AE15" s="696"/>
      <c r="AF15" s="696"/>
      <c r="AG15" s="696"/>
      <c r="AH15" s="696"/>
      <c r="AI15" s="696"/>
      <c r="AJ15" s="696"/>
      <c r="AK15" s="696"/>
      <c r="AL15" s="660" t="s">
        <v>238</v>
      </c>
      <c r="AM15" s="661"/>
      <c r="AN15" s="661"/>
      <c r="AO15" s="697"/>
      <c r="AP15" s="654" t="s">
        <v>265</v>
      </c>
      <c r="AQ15" s="655"/>
      <c r="AR15" s="655"/>
      <c r="AS15" s="655"/>
      <c r="AT15" s="655"/>
      <c r="AU15" s="655"/>
      <c r="AV15" s="655"/>
      <c r="AW15" s="655"/>
      <c r="AX15" s="655"/>
      <c r="AY15" s="655"/>
      <c r="AZ15" s="655"/>
      <c r="BA15" s="655"/>
      <c r="BB15" s="655"/>
      <c r="BC15" s="655"/>
      <c r="BD15" s="655"/>
      <c r="BE15" s="655"/>
      <c r="BF15" s="656"/>
      <c r="BG15" s="657">
        <v>39907</v>
      </c>
      <c r="BH15" s="658"/>
      <c r="BI15" s="658"/>
      <c r="BJ15" s="658"/>
      <c r="BK15" s="658"/>
      <c r="BL15" s="658"/>
      <c r="BM15" s="658"/>
      <c r="BN15" s="659"/>
      <c r="BO15" s="695">
        <v>8.5</v>
      </c>
      <c r="BP15" s="695"/>
      <c r="BQ15" s="695"/>
      <c r="BR15" s="695"/>
      <c r="BS15" s="696" t="s">
        <v>238</v>
      </c>
      <c r="BT15" s="696"/>
      <c r="BU15" s="696"/>
      <c r="BV15" s="696"/>
      <c r="BW15" s="696"/>
      <c r="BX15" s="696"/>
      <c r="BY15" s="696"/>
      <c r="BZ15" s="696"/>
      <c r="CA15" s="696"/>
      <c r="CB15" s="731"/>
      <c r="CD15" s="654" t="s">
        <v>266</v>
      </c>
      <c r="CE15" s="655"/>
      <c r="CF15" s="655"/>
      <c r="CG15" s="655"/>
      <c r="CH15" s="655"/>
      <c r="CI15" s="655"/>
      <c r="CJ15" s="655"/>
      <c r="CK15" s="655"/>
      <c r="CL15" s="655"/>
      <c r="CM15" s="655"/>
      <c r="CN15" s="655"/>
      <c r="CO15" s="655"/>
      <c r="CP15" s="655"/>
      <c r="CQ15" s="656"/>
      <c r="CR15" s="657">
        <v>602836</v>
      </c>
      <c r="CS15" s="658"/>
      <c r="CT15" s="658"/>
      <c r="CU15" s="658"/>
      <c r="CV15" s="658"/>
      <c r="CW15" s="658"/>
      <c r="CX15" s="658"/>
      <c r="CY15" s="659"/>
      <c r="CZ15" s="695">
        <v>9.6</v>
      </c>
      <c r="DA15" s="695"/>
      <c r="DB15" s="695"/>
      <c r="DC15" s="695"/>
      <c r="DD15" s="663">
        <v>94504</v>
      </c>
      <c r="DE15" s="658"/>
      <c r="DF15" s="658"/>
      <c r="DG15" s="658"/>
      <c r="DH15" s="658"/>
      <c r="DI15" s="658"/>
      <c r="DJ15" s="658"/>
      <c r="DK15" s="658"/>
      <c r="DL15" s="658"/>
      <c r="DM15" s="658"/>
      <c r="DN15" s="658"/>
      <c r="DO15" s="658"/>
      <c r="DP15" s="659"/>
      <c r="DQ15" s="663">
        <v>390903</v>
      </c>
      <c r="DR15" s="658"/>
      <c r="DS15" s="658"/>
      <c r="DT15" s="658"/>
      <c r="DU15" s="658"/>
      <c r="DV15" s="658"/>
      <c r="DW15" s="658"/>
      <c r="DX15" s="658"/>
      <c r="DY15" s="658"/>
      <c r="DZ15" s="658"/>
      <c r="EA15" s="658"/>
      <c r="EB15" s="658"/>
      <c r="EC15" s="694"/>
    </row>
    <row r="16" spans="2:143" ht="11.25" customHeight="1" x14ac:dyDescent="0.15">
      <c r="B16" s="654" t="s">
        <v>267</v>
      </c>
      <c r="C16" s="655"/>
      <c r="D16" s="655"/>
      <c r="E16" s="655"/>
      <c r="F16" s="655"/>
      <c r="G16" s="655"/>
      <c r="H16" s="655"/>
      <c r="I16" s="655"/>
      <c r="J16" s="655"/>
      <c r="K16" s="655"/>
      <c r="L16" s="655"/>
      <c r="M16" s="655"/>
      <c r="N16" s="655"/>
      <c r="O16" s="655"/>
      <c r="P16" s="655"/>
      <c r="Q16" s="656"/>
      <c r="R16" s="657">
        <v>4009</v>
      </c>
      <c r="S16" s="658"/>
      <c r="T16" s="658"/>
      <c r="U16" s="658"/>
      <c r="V16" s="658"/>
      <c r="W16" s="658"/>
      <c r="X16" s="658"/>
      <c r="Y16" s="659"/>
      <c r="Z16" s="695">
        <v>0.1</v>
      </c>
      <c r="AA16" s="695"/>
      <c r="AB16" s="695"/>
      <c r="AC16" s="695"/>
      <c r="AD16" s="696">
        <v>4009</v>
      </c>
      <c r="AE16" s="696"/>
      <c r="AF16" s="696"/>
      <c r="AG16" s="696"/>
      <c r="AH16" s="696"/>
      <c r="AI16" s="696"/>
      <c r="AJ16" s="696"/>
      <c r="AK16" s="696"/>
      <c r="AL16" s="660">
        <v>0.1</v>
      </c>
      <c r="AM16" s="661"/>
      <c r="AN16" s="661"/>
      <c r="AO16" s="697"/>
      <c r="AP16" s="654" t="s">
        <v>268</v>
      </c>
      <c r="AQ16" s="655"/>
      <c r="AR16" s="655"/>
      <c r="AS16" s="655"/>
      <c r="AT16" s="655"/>
      <c r="AU16" s="655"/>
      <c r="AV16" s="655"/>
      <c r="AW16" s="655"/>
      <c r="AX16" s="655"/>
      <c r="AY16" s="655"/>
      <c r="AZ16" s="655"/>
      <c r="BA16" s="655"/>
      <c r="BB16" s="655"/>
      <c r="BC16" s="655"/>
      <c r="BD16" s="655"/>
      <c r="BE16" s="655"/>
      <c r="BF16" s="656"/>
      <c r="BG16" s="657" t="s">
        <v>238</v>
      </c>
      <c r="BH16" s="658"/>
      <c r="BI16" s="658"/>
      <c r="BJ16" s="658"/>
      <c r="BK16" s="658"/>
      <c r="BL16" s="658"/>
      <c r="BM16" s="658"/>
      <c r="BN16" s="659"/>
      <c r="BO16" s="695" t="s">
        <v>238</v>
      </c>
      <c r="BP16" s="695"/>
      <c r="BQ16" s="695"/>
      <c r="BR16" s="695"/>
      <c r="BS16" s="696" t="s">
        <v>176</v>
      </c>
      <c r="BT16" s="696"/>
      <c r="BU16" s="696"/>
      <c r="BV16" s="696"/>
      <c r="BW16" s="696"/>
      <c r="BX16" s="696"/>
      <c r="BY16" s="696"/>
      <c r="BZ16" s="696"/>
      <c r="CA16" s="696"/>
      <c r="CB16" s="731"/>
      <c r="CD16" s="654" t="s">
        <v>269</v>
      </c>
      <c r="CE16" s="655"/>
      <c r="CF16" s="655"/>
      <c r="CG16" s="655"/>
      <c r="CH16" s="655"/>
      <c r="CI16" s="655"/>
      <c r="CJ16" s="655"/>
      <c r="CK16" s="655"/>
      <c r="CL16" s="655"/>
      <c r="CM16" s="655"/>
      <c r="CN16" s="655"/>
      <c r="CO16" s="655"/>
      <c r="CP16" s="655"/>
      <c r="CQ16" s="656"/>
      <c r="CR16" s="657">
        <v>261976</v>
      </c>
      <c r="CS16" s="658"/>
      <c r="CT16" s="658"/>
      <c r="CU16" s="658"/>
      <c r="CV16" s="658"/>
      <c r="CW16" s="658"/>
      <c r="CX16" s="658"/>
      <c r="CY16" s="659"/>
      <c r="CZ16" s="695">
        <v>4.2</v>
      </c>
      <c r="DA16" s="695"/>
      <c r="DB16" s="695"/>
      <c r="DC16" s="695"/>
      <c r="DD16" s="663" t="s">
        <v>238</v>
      </c>
      <c r="DE16" s="658"/>
      <c r="DF16" s="658"/>
      <c r="DG16" s="658"/>
      <c r="DH16" s="658"/>
      <c r="DI16" s="658"/>
      <c r="DJ16" s="658"/>
      <c r="DK16" s="658"/>
      <c r="DL16" s="658"/>
      <c r="DM16" s="658"/>
      <c r="DN16" s="658"/>
      <c r="DO16" s="658"/>
      <c r="DP16" s="659"/>
      <c r="DQ16" s="663" t="s">
        <v>238</v>
      </c>
      <c r="DR16" s="658"/>
      <c r="DS16" s="658"/>
      <c r="DT16" s="658"/>
      <c r="DU16" s="658"/>
      <c r="DV16" s="658"/>
      <c r="DW16" s="658"/>
      <c r="DX16" s="658"/>
      <c r="DY16" s="658"/>
      <c r="DZ16" s="658"/>
      <c r="EA16" s="658"/>
      <c r="EB16" s="658"/>
      <c r="EC16" s="694"/>
    </row>
    <row r="17" spans="2:133" ht="11.25" customHeight="1" x14ac:dyDescent="0.15">
      <c r="B17" s="654" t="s">
        <v>270</v>
      </c>
      <c r="C17" s="655"/>
      <c r="D17" s="655"/>
      <c r="E17" s="655"/>
      <c r="F17" s="655"/>
      <c r="G17" s="655"/>
      <c r="H17" s="655"/>
      <c r="I17" s="655"/>
      <c r="J17" s="655"/>
      <c r="K17" s="655"/>
      <c r="L17" s="655"/>
      <c r="M17" s="655"/>
      <c r="N17" s="655"/>
      <c r="O17" s="655"/>
      <c r="P17" s="655"/>
      <c r="Q17" s="656"/>
      <c r="R17" s="657">
        <v>5711</v>
      </c>
      <c r="S17" s="658"/>
      <c r="T17" s="658"/>
      <c r="U17" s="658"/>
      <c r="V17" s="658"/>
      <c r="W17" s="658"/>
      <c r="X17" s="658"/>
      <c r="Y17" s="659"/>
      <c r="Z17" s="695">
        <v>0.1</v>
      </c>
      <c r="AA17" s="695"/>
      <c r="AB17" s="695"/>
      <c r="AC17" s="695"/>
      <c r="AD17" s="696">
        <v>5711</v>
      </c>
      <c r="AE17" s="696"/>
      <c r="AF17" s="696"/>
      <c r="AG17" s="696"/>
      <c r="AH17" s="696"/>
      <c r="AI17" s="696"/>
      <c r="AJ17" s="696"/>
      <c r="AK17" s="696"/>
      <c r="AL17" s="660">
        <v>0.2</v>
      </c>
      <c r="AM17" s="661"/>
      <c r="AN17" s="661"/>
      <c r="AO17" s="697"/>
      <c r="AP17" s="654" t="s">
        <v>271</v>
      </c>
      <c r="AQ17" s="655"/>
      <c r="AR17" s="655"/>
      <c r="AS17" s="655"/>
      <c r="AT17" s="655"/>
      <c r="AU17" s="655"/>
      <c r="AV17" s="655"/>
      <c r="AW17" s="655"/>
      <c r="AX17" s="655"/>
      <c r="AY17" s="655"/>
      <c r="AZ17" s="655"/>
      <c r="BA17" s="655"/>
      <c r="BB17" s="655"/>
      <c r="BC17" s="655"/>
      <c r="BD17" s="655"/>
      <c r="BE17" s="655"/>
      <c r="BF17" s="656"/>
      <c r="BG17" s="657" t="s">
        <v>238</v>
      </c>
      <c r="BH17" s="658"/>
      <c r="BI17" s="658"/>
      <c r="BJ17" s="658"/>
      <c r="BK17" s="658"/>
      <c r="BL17" s="658"/>
      <c r="BM17" s="658"/>
      <c r="BN17" s="659"/>
      <c r="BO17" s="695" t="s">
        <v>238</v>
      </c>
      <c r="BP17" s="695"/>
      <c r="BQ17" s="695"/>
      <c r="BR17" s="695"/>
      <c r="BS17" s="696" t="s">
        <v>272</v>
      </c>
      <c r="BT17" s="696"/>
      <c r="BU17" s="696"/>
      <c r="BV17" s="696"/>
      <c r="BW17" s="696"/>
      <c r="BX17" s="696"/>
      <c r="BY17" s="696"/>
      <c r="BZ17" s="696"/>
      <c r="CA17" s="696"/>
      <c r="CB17" s="731"/>
      <c r="CD17" s="654" t="s">
        <v>273</v>
      </c>
      <c r="CE17" s="655"/>
      <c r="CF17" s="655"/>
      <c r="CG17" s="655"/>
      <c r="CH17" s="655"/>
      <c r="CI17" s="655"/>
      <c r="CJ17" s="655"/>
      <c r="CK17" s="655"/>
      <c r="CL17" s="655"/>
      <c r="CM17" s="655"/>
      <c r="CN17" s="655"/>
      <c r="CO17" s="655"/>
      <c r="CP17" s="655"/>
      <c r="CQ17" s="656"/>
      <c r="CR17" s="657">
        <v>762660</v>
      </c>
      <c r="CS17" s="658"/>
      <c r="CT17" s="658"/>
      <c r="CU17" s="658"/>
      <c r="CV17" s="658"/>
      <c r="CW17" s="658"/>
      <c r="CX17" s="658"/>
      <c r="CY17" s="659"/>
      <c r="CZ17" s="695">
        <v>12.2</v>
      </c>
      <c r="DA17" s="695"/>
      <c r="DB17" s="695"/>
      <c r="DC17" s="695"/>
      <c r="DD17" s="663" t="s">
        <v>176</v>
      </c>
      <c r="DE17" s="658"/>
      <c r="DF17" s="658"/>
      <c r="DG17" s="658"/>
      <c r="DH17" s="658"/>
      <c r="DI17" s="658"/>
      <c r="DJ17" s="658"/>
      <c r="DK17" s="658"/>
      <c r="DL17" s="658"/>
      <c r="DM17" s="658"/>
      <c r="DN17" s="658"/>
      <c r="DO17" s="658"/>
      <c r="DP17" s="659"/>
      <c r="DQ17" s="663">
        <v>754968</v>
      </c>
      <c r="DR17" s="658"/>
      <c r="DS17" s="658"/>
      <c r="DT17" s="658"/>
      <c r="DU17" s="658"/>
      <c r="DV17" s="658"/>
      <c r="DW17" s="658"/>
      <c r="DX17" s="658"/>
      <c r="DY17" s="658"/>
      <c r="DZ17" s="658"/>
      <c r="EA17" s="658"/>
      <c r="EB17" s="658"/>
      <c r="EC17" s="694"/>
    </row>
    <row r="18" spans="2:133" ht="11.25" customHeight="1" x14ac:dyDescent="0.15">
      <c r="B18" s="654" t="s">
        <v>274</v>
      </c>
      <c r="C18" s="655"/>
      <c r="D18" s="655"/>
      <c r="E18" s="655"/>
      <c r="F18" s="655"/>
      <c r="G18" s="655"/>
      <c r="H18" s="655"/>
      <c r="I18" s="655"/>
      <c r="J18" s="655"/>
      <c r="K18" s="655"/>
      <c r="L18" s="655"/>
      <c r="M18" s="655"/>
      <c r="N18" s="655"/>
      <c r="O18" s="655"/>
      <c r="P18" s="655"/>
      <c r="Q18" s="656"/>
      <c r="R18" s="657">
        <v>1507</v>
      </c>
      <c r="S18" s="658"/>
      <c r="T18" s="658"/>
      <c r="U18" s="658"/>
      <c r="V18" s="658"/>
      <c r="W18" s="658"/>
      <c r="X18" s="658"/>
      <c r="Y18" s="659"/>
      <c r="Z18" s="695">
        <v>0</v>
      </c>
      <c r="AA18" s="695"/>
      <c r="AB18" s="695"/>
      <c r="AC18" s="695"/>
      <c r="AD18" s="696">
        <v>1507</v>
      </c>
      <c r="AE18" s="696"/>
      <c r="AF18" s="696"/>
      <c r="AG18" s="696"/>
      <c r="AH18" s="696"/>
      <c r="AI18" s="696"/>
      <c r="AJ18" s="696"/>
      <c r="AK18" s="696"/>
      <c r="AL18" s="660">
        <v>0</v>
      </c>
      <c r="AM18" s="661"/>
      <c r="AN18" s="661"/>
      <c r="AO18" s="697"/>
      <c r="AP18" s="654" t="s">
        <v>275</v>
      </c>
      <c r="AQ18" s="655"/>
      <c r="AR18" s="655"/>
      <c r="AS18" s="655"/>
      <c r="AT18" s="655"/>
      <c r="AU18" s="655"/>
      <c r="AV18" s="655"/>
      <c r="AW18" s="655"/>
      <c r="AX18" s="655"/>
      <c r="AY18" s="655"/>
      <c r="AZ18" s="655"/>
      <c r="BA18" s="655"/>
      <c r="BB18" s="655"/>
      <c r="BC18" s="655"/>
      <c r="BD18" s="655"/>
      <c r="BE18" s="655"/>
      <c r="BF18" s="656"/>
      <c r="BG18" s="657" t="s">
        <v>238</v>
      </c>
      <c r="BH18" s="658"/>
      <c r="BI18" s="658"/>
      <c r="BJ18" s="658"/>
      <c r="BK18" s="658"/>
      <c r="BL18" s="658"/>
      <c r="BM18" s="658"/>
      <c r="BN18" s="659"/>
      <c r="BO18" s="695" t="s">
        <v>238</v>
      </c>
      <c r="BP18" s="695"/>
      <c r="BQ18" s="695"/>
      <c r="BR18" s="695"/>
      <c r="BS18" s="696" t="s">
        <v>238</v>
      </c>
      <c r="BT18" s="696"/>
      <c r="BU18" s="696"/>
      <c r="BV18" s="696"/>
      <c r="BW18" s="696"/>
      <c r="BX18" s="696"/>
      <c r="BY18" s="696"/>
      <c r="BZ18" s="696"/>
      <c r="CA18" s="696"/>
      <c r="CB18" s="731"/>
      <c r="CD18" s="654" t="s">
        <v>276</v>
      </c>
      <c r="CE18" s="655"/>
      <c r="CF18" s="655"/>
      <c r="CG18" s="655"/>
      <c r="CH18" s="655"/>
      <c r="CI18" s="655"/>
      <c r="CJ18" s="655"/>
      <c r="CK18" s="655"/>
      <c r="CL18" s="655"/>
      <c r="CM18" s="655"/>
      <c r="CN18" s="655"/>
      <c r="CO18" s="655"/>
      <c r="CP18" s="655"/>
      <c r="CQ18" s="656"/>
      <c r="CR18" s="657" t="s">
        <v>176</v>
      </c>
      <c r="CS18" s="658"/>
      <c r="CT18" s="658"/>
      <c r="CU18" s="658"/>
      <c r="CV18" s="658"/>
      <c r="CW18" s="658"/>
      <c r="CX18" s="658"/>
      <c r="CY18" s="659"/>
      <c r="CZ18" s="695" t="s">
        <v>238</v>
      </c>
      <c r="DA18" s="695"/>
      <c r="DB18" s="695"/>
      <c r="DC18" s="695"/>
      <c r="DD18" s="663" t="s">
        <v>238</v>
      </c>
      <c r="DE18" s="658"/>
      <c r="DF18" s="658"/>
      <c r="DG18" s="658"/>
      <c r="DH18" s="658"/>
      <c r="DI18" s="658"/>
      <c r="DJ18" s="658"/>
      <c r="DK18" s="658"/>
      <c r="DL18" s="658"/>
      <c r="DM18" s="658"/>
      <c r="DN18" s="658"/>
      <c r="DO18" s="658"/>
      <c r="DP18" s="659"/>
      <c r="DQ18" s="663" t="s">
        <v>249</v>
      </c>
      <c r="DR18" s="658"/>
      <c r="DS18" s="658"/>
      <c r="DT18" s="658"/>
      <c r="DU18" s="658"/>
      <c r="DV18" s="658"/>
      <c r="DW18" s="658"/>
      <c r="DX18" s="658"/>
      <c r="DY18" s="658"/>
      <c r="DZ18" s="658"/>
      <c r="EA18" s="658"/>
      <c r="EB18" s="658"/>
      <c r="EC18" s="694"/>
    </row>
    <row r="19" spans="2:133" ht="11.25" customHeight="1" x14ac:dyDescent="0.15">
      <c r="B19" s="654" t="s">
        <v>277</v>
      </c>
      <c r="C19" s="655"/>
      <c r="D19" s="655"/>
      <c r="E19" s="655"/>
      <c r="F19" s="655"/>
      <c r="G19" s="655"/>
      <c r="H19" s="655"/>
      <c r="I19" s="655"/>
      <c r="J19" s="655"/>
      <c r="K19" s="655"/>
      <c r="L19" s="655"/>
      <c r="M19" s="655"/>
      <c r="N19" s="655"/>
      <c r="O19" s="655"/>
      <c r="P19" s="655"/>
      <c r="Q19" s="656"/>
      <c r="R19" s="657">
        <v>1507</v>
      </c>
      <c r="S19" s="658"/>
      <c r="T19" s="658"/>
      <c r="U19" s="658"/>
      <c r="V19" s="658"/>
      <c r="W19" s="658"/>
      <c r="X19" s="658"/>
      <c r="Y19" s="659"/>
      <c r="Z19" s="695">
        <v>0</v>
      </c>
      <c r="AA19" s="695"/>
      <c r="AB19" s="695"/>
      <c r="AC19" s="695"/>
      <c r="AD19" s="696">
        <v>1507</v>
      </c>
      <c r="AE19" s="696"/>
      <c r="AF19" s="696"/>
      <c r="AG19" s="696"/>
      <c r="AH19" s="696"/>
      <c r="AI19" s="696"/>
      <c r="AJ19" s="696"/>
      <c r="AK19" s="696"/>
      <c r="AL19" s="660">
        <v>0</v>
      </c>
      <c r="AM19" s="661"/>
      <c r="AN19" s="661"/>
      <c r="AO19" s="697"/>
      <c r="AP19" s="654" t="s">
        <v>278</v>
      </c>
      <c r="AQ19" s="655"/>
      <c r="AR19" s="655"/>
      <c r="AS19" s="655"/>
      <c r="AT19" s="655"/>
      <c r="AU19" s="655"/>
      <c r="AV19" s="655"/>
      <c r="AW19" s="655"/>
      <c r="AX19" s="655"/>
      <c r="AY19" s="655"/>
      <c r="AZ19" s="655"/>
      <c r="BA19" s="655"/>
      <c r="BB19" s="655"/>
      <c r="BC19" s="655"/>
      <c r="BD19" s="655"/>
      <c r="BE19" s="655"/>
      <c r="BF19" s="656"/>
      <c r="BG19" s="657">
        <v>2759</v>
      </c>
      <c r="BH19" s="658"/>
      <c r="BI19" s="658"/>
      <c r="BJ19" s="658"/>
      <c r="BK19" s="658"/>
      <c r="BL19" s="658"/>
      <c r="BM19" s="658"/>
      <c r="BN19" s="659"/>
      <c r="BO19" s="695">
        <v>0.6</v>
      </c>
      <c r="BP19" s="695"/>
      <c r="BQ19" s="695"/>
      <c r="BR19" s="695"/>
      <c r="BS19" s="696" t="s">
        <v>272</v>
      </c>
      <c r="BT19" s="696"/>
      <c r="BU19" s="696"/>
      <c r="BV19" s="696"/>
      <c r="BW19" s="696"/>
      <c r="BX19" s="696"/>
      <c r="BY19" s="696"/>
      <c r="BZ19" s="696"/>
      <c r="CA19" s="696"/>
      <c r="CB19" s="731"/>
      <c r="CD19" s="654" t="s">
        <v>279</v>
      </c>
      <c r="CE19" s="655"/>
      <c r="CF19" s="655"/>
      <c r="CG19" s="655"/>
      <c r="CH19" s="655"/>
      <c r="CI19" s="655"/>
      <c r="CJ19" s="655"/>
      <c r="CK19" s="655"/>
      <c r="CL19" s="655"/>
      <c r="CM19" s="655"/>
      <c r="CN19" s="655"/>
      <c r="CO19" s="655"/>
      <c r="CP19" s="655"/>
      <c r="CQ19" s="656"/>
      <c r="CR19" s="657" t="s">
        <v>272</v>
      </c>
      <c r="CS19" s="658"/>
      <c r="CT19" s="658"/>
      <c r="CU19" s="658"/>
      <c r="CV19" s="658"/>
      <c r="CW19" s="658"/>
      <c r="CX19" s="658"/>
      <c r="CY19" s="659"/>
      <c r="CZ19" s="695" t="s">
        <v>249</v>
      </c>
      <c r="DA19" s="695"/>
      <c r="DB19" s="695"/>
      <c r="DC19" s="695"/>
      <c r="DD19" s="663" t="s">
        <v>272</v>
      </c>
      <c r="DE19" s="658"/>
      <c r="DF19" s="658"/>
      <c r="DG19" s="658"/>
      <c r="DH19" s="658"/>
      <c r="DI19" s="658"/>
      <c r="DJ19" s="658"/>
      <c r="DK19" s="658"/>
      <c r="DL19" s="658"/>
      <c r="DM19" s="658"/>
      <c r="DN19" s="658"/>
      <c r="DO19" s="658"/>
      <c r="DP19" s="659"/>
      <c r="DQ19" s="663" t="s">
        <v>176</v>
      </c>
      <c r="DR19" s="658"/>
      <c r="DS19" s="658"/>
      <c r="DT19" s="658"/>
      <c r="DU19" s="658"/>
      <c r="DV19" s="658"/>
      <c r="DW19" s="658"/>
      <c r="DX19" s="658"/>
      <c r="DY19" s="658"/>
      <c r="DZ19" s="658"/>
      <c r="EA19" s="658"/>
      <c r="EB19" s="658"/>
      <c r="EC19" s="694"/>
    </row>
    <row r="20" spans="2:133" ht="11.25" customHeight="1" x14ac:dyDescent="0.15">
      <c r="B20" s="732" t="s">
        <v>280</v>
      </c>
      <c r="C20" s="733"/>
      <c r="D20" s="733"/>
      <c r="E20" s="733"/>
      <c r="F20" s="733"/>
      <c r="G20" s="733"/>
      <c r="H20" s="733"/>
      <c r="I20" s="733"/>
      <c r="J20" s="733"/>
      <c r="K20" s="733"/>
      <c r="L20" s="733"/>
      <c r="M20" s="733"/>
      <c r="N20" s="733"/>
      <c r="O20" s="733"/>
      <c r="P20" s="733"/>
      <c r="Q20" s="734"/>
      <c r="R20" s="657" t="s">
        <v>176</v>
      </c>
      <c r="S20" s="658"/>
      <c r="T20" s="658"/>
      <c r="U20" s="658"/>
      <c r="V20" s="658"/>
      <c r="W20" s="658"/>
      <c r="X20" s="658"/>
      <c r="Y20" s="659"/>
      <c r="Z20" s="695" t="s">
        <v>176</v>
      </c>
      <c r="AA20" s="695"/>
      <c r="AB20" s="695"/>
      <c r="AC20" s="695"/>
      <c r="AD20" s="696" t="s">
        <v>238</v>
      </c>
      <c r="AE20" s="696"/>
      <c r="AF20" s="696"/>
      <c r="AG20" s="696"/>
      <c r="AH20" s="696"/>
      <c r="AI20" s="696"/>
      <c r="AJ20" s="696"/>
      <c r="AK20" s="696"/>
      <c r="AL20" s="660" t="s">
        <v>176</v>
      </c>
      <c r="AM20" s="661"/>
      <c r="AN20" s="661"/>
      <c r="AO20" s="697"/>
      <c r="AP20" s="654" t="s">
        <v>281</v>
      </c>
      <c r="AQ20" s="655"/>
      <c r="AR20" s="655"/>
      <c r="AS20" s="655"/>
      <c r="AT20" s="655"/>
      <c r="AU20" s="655"/>
      <c r="AV20" s="655"/>
      <c r="AW20" s="655"/>
      <c r="AX20" s="655"/>
      <c r="AY20" s="655"/>
      <c r="AZ20" s="655"/>
      <c r="BA20" s="655"/>
      <c r="BB20" s="655"/>
      <c r="BC20" s="655"/>
      <c r="BD20" s="655"/>
      <c r="BE20" s="655"/>
      <c r="BF20" s="656"/>
      <c r="BG20" s="657">
        <v>2759</v>
      </c>
      <c r="BH20" s="658"/>
      <c r="BI20" s="658"/>
      <c r="BJ20" s="658"/>
      <c r="BK20" s="658"/>
      <c r="BL20" s="658"/>
      <c r="BM20" s="658"/>
      <c r="BN20" s="659"/>
      <c r="BO20" s="695">
        <v>0.6</v>
      </c>
      <c r="BP20" s="695"/>
      <c r="BQ20" s="695"/>
      <c r="BR20" s="695"/>
      <c r="BS20" s="696" t="s">
        <v>238</v>
      </c>
      <c r="BT20" s="696"/>
      <c r="BU20" s="696"/>
      <c r="BV20" s="696"/>
      <c r="BW20" s="696"/>
      <c r="BX20" s="696"/>
      <c r="BY20" s="696"/>
      <c r="BZ20" s="696"/>
      <c r="CA20" s="696"/>
      <c r="CB20" s="731"/>
      <c r="CD20" s="654" t="s">
        <v>282</v>
      </c>
      <c r="CE20" s="655"/>
      <c r="CF20" s="655"/>
      <c r="CG20" s="655"/>
      <c r="CH20" s="655"/>
      <c r="CI20" s="655"/>
      <c r="CJ20" s="655"/>
      <c r="CK20" s="655"/>
      <c r="CL20" s="655"/>
      <c r="CM20" s="655"/>
      <c r="CN20" s="655"/>
      <c r="CO20" s="655"/>
      <c r="CP20" s="655"/>
      <c r="CQ20" s="656"/>
      <c r="CR20" s="657">
        <v>6248319</v>
      </c>
      <c r="CS20" s="658"/>
      <c r="CT20" s="658"/>
      <c r="CU20" s="658"/>
      <c r="CV20" s="658"/>
      <c r="CW20" s="658"/>
      <c r="CX20" s="658"/>
      <c r="CY20" s="659"/>
      <c r="CZ20" s="695">
        <v>100</v>
      </c>
      <c r="DA20" s="695"/>
      <c r="DB20" s="695"/>
      <c r="DC20" s="695"/>
      <c r="DD20" s="663">
        <v>763049</v>
      </c>
      <c r="DE20" s="658"/>
      <c r="DF20" s="658"/>
      <c r="DG20" s="658"/>
      <c r="DH20" s="658"/>
      <c r="DI20" s="658"/>
      <c r="DJ20" s="658"/>
      <c r="DK20" s="658"/>
      <c r="DL20" s="658"/>
      <c r="DM20" s="658"/>
      <c r="DN20" s="658"/>
      <c r="DO20" s="658"/>
      <c r="DP20" s="659"/>
      <c r="DQ20" s="663">
        <v>4278738</v>
      </c>
      <c r="DR20" s="658"/>
      <c r="DS20" s="658"/>
      <c r="DT20" s="658"/>
      <c r="DU20" s="658"/>
      <c r="DV20" s="658"/>
      <c r="DW20" s="658"/>
      <c r="DX20" s="658"/>
      <c r="DY20" s="658"/>
      <c r="DZ20" s="658"/>
      <c r="EA20" s="658"/>
      <c r="EB20" s="658"/>
      <c r="EC20" s="694"/>
    </row>
    <row r="21" spans="2:133" ht="11.25" customHeight="1" x14ac:dyDescent="0.15">
      <c r="B21" s="654" t="s">
        <v>283</v>
      </c>
      <c r="C21" s="655"/>
      <c r="D21" s="655"/>
      <c r="E21" s="655"/>
      <c r="F21" s="655"/>
      <c r="G21" s="655"/>
      <c r="H21" s="655"/>
      <c r="I21" s="655"/>
      <c r="J21" s="655"/>
      <c r="K21" s="655"/>
      <c r="L21" s="655"/>
      <c r="M21" s="655"/>
      <c r="N21" s="655"/>
      <c r="O21" s="655"/>
      <c r="P21" s="655"/>
      <c r="Q21" s="656"/>
      <c r="R21" s="657">
        <v>2911671</v>
      </c>
      <c r="S21" s="658"/>
      <c r="T21" s="658"/>
      <c r="U21" s="658"/>
      <c r="V21" s="658"/>
      <c r="W21" s="658"/>
      <c r="X21" s="658"/>
      <c r="Y21" s="659"/>
      <c r="Z21" s="695">
        <v>45.8</v>
      </c>
      <c r="AA21" s="695"/>
      <c r="AB21" s="695"/>
      <c r="AC21" s="695"/>
      <c r="AD21" s="696">
        <v>2697423</v>
      </c>
      <c r="AE21" s="696"/>
      <c r="AF21" s="696"/>
      <c r="AG21" s="696"/>
      <c r="AH21" s="696"/>
      <c r="AI21" s="696"/>
      <c r="AJ21" s="696"/>
      <c r="AK21" s="696"/>
      <c r="AL21" s="660">
        <v>79.900000000000006</v>
      </c>
      <c r="AM21" s="661"/>
      <c r="AN21" s="661"/>
      <c r="AO21" s="697"/>
      <c r="AP21" s="654" t="s">
        <v>284</v>
      </c>
      <c r="AQ21" s="735"/>
      <c r="AR21" s="735"/>
      <c r="AS21" s="735"/>
      <c r="AT21" s="735"/>
      <c r="AU21" s="735"/>
      <c r="AV21" s="735"/>
      <c r="AW21" s="735"/>
      <c r="AX21" s="735"/>
      <c r="AY21" s="735"/>
      <c r="AZ21" s="735"/>
      <c r="BA21" s="735"/>
      <c r="BB21" s="735"/>
      <c r="BC21" s="735"/>
      <c r="BD21" s="735"/>
      <c r="BE21" s="735"/>
      <c r="BF21" s="736"/>
      <c r="BG21" s="657">
        <v>2759</v>
      </c>
      <c r="BH21" s="658"/>
      <c r="BI21" s="658"/>
      <c r="BJ21" s="658"/>
      <c r="BK21" s="658"/>
      <c r="BL21" s="658"/>
      <c r="BM21" s="658"/>
      <c r="BN21" s="659"/>
      <c r="BO21" s="695">
        <v>0.6</v>
      </c>
      <c r="BP21" s="695"/>
      <c r="BQ21" s="695"/>
      <c r="BR21" s="695"/>
      <c r="BS21" s="696" t="s">
        <v>176</v>
      </c>
      <c r="BT21" s="696"/>
      <c r="BU21" s="696"/>
      <c r="BV21" s="696"/>
      <c r="BW21" s="696"/>
      <c r="BX21" s="696"/>
      <c r="BY21" s="696"/>
      <c r="BZ21" s="696"/>
      <c r="CA21" s="696"/>
      <c r="CB21" s="731"/>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15">
      <c r="B22" s="654" t="s">
        <v>285</v>
      </c>
      <c r="C22" s="655"/>
      <c r="D22" s="655"/>
      <c r="E22" s="655"/>
      <c r="F22" s="655"/>
      <c r="G22" s="655"/>
      <c r="H22" s="655"/>
      <c r="I22" s="655"/>
      <c r="J22" s="655"/>
      <c r="K22" s="655"/>
      <c r="L22" s="655"/>
      <c r="M22" s="655"/>
      <c r="N22" s="655"/>
      <c r="O22" s="655"/>
      <c r="P22" s="655"/>
      <c r="Q22" s="656"/>
      <c r="R22" s="657">
        <v>2697423</v>
      </c>
      <c r="S22" s="658"/>
      <c r="T22" s="658"/>
      <c r="U22" s="658"/>
      <c r="V22" s="658"/>
      <c r="W22" s="658"/>
      <c r="X22" s="658"/>
      <c r="Y22" s="659"/>
      <c r="Z22" s="695">
        <v>42.5</v>
      </c>
      <c r="AA22" s="695"/>
      <c r="AB22" s="695"/>
      <c r="AC22" s="695"/>
      <c r="AD22" s="696">
        <v>2697423</v>
      </c>
      <c r="AE22" s="696"/>
      <c r="AF22" s="696"/>
      <c r="AG22" s="696"/>
      <c r="AH22" s="696"/>
      <c r="AI22" s="696"/>
      <c r="AJ22" s="696"/>
      <c r="AK22" s="696"/>
      <c r="AL22" s="660">
        <v>79.900000000000006</v>
      </c>
      <c r="AM22" s="661"/>
      <c r="AN22" s="661"/>
      <c r="AO22" s="697"/>
      <c r="AP22" s="654" t="s">
        <v>286</v>
      </c>
      <c r="AQ22" s="735"/>
      <c r="AR22" s="735"/>
      <c r="AS22" s="735"/>
      <c r="AT22" s="735"/>
      <c r="AU22" s="735"/>
      <c r="AV22" s="735"/>
      <c r="AW22" s="735"/>
      <c r="AX22" s="735"/>
      <c r="AY22" s="735"/>
      <c r="AZ22" s="735"/>
      <c r="BA22" s="735"/>
      <c r="BB22" s="735"/>
      <c r="BC22" s="735"/>
      <c r="BD22" s="735"/>
      <c r="BE22" s="735"/>
      <c r="BF22" s="736"/>
      <c r="BG22" s="657" t="s">
        <v>249</v>
      </c>
      <c r="BH22" s="658"/>
      <c r="BI22" s="658"/>
      <c r="BJ22" s="658"/>
      <c r="BK22" s="658"/>
      <c r="BL22" s="658"/>
      <c r="BM22" s="658"/>
      <c r="BN22" s="659"/>
      <c r="BO22" s="695" t="s">
        <v>238</v>
      </c>
      <c r="BP22" s="695"/>
      <c r="BQ22" s="695"/>
      <c r="BR22" s="695"/>
      <c r="BS22" s="696" t="s">
        <v>176</v>
      </c>
      <c r="BT22" s="696"/>
      <c r="BU22" s="696"/>
      <c r="BV22" s="696"/>
      <c r="BW22" s="696"/>
      <c r="BX22" s="696"/>
      <c r="BY22" s="696"/>
      <c r="BZ22" s="696"/>
      <c r="CA22" s="696"/>
      <c r="CB22" s="731"/>
      <c r="CD22" s="709" t="s">
        <v>287</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15">
      <c r="B23" s="654" t="s">
        <v>288</v>
      </c>
      <c r="C23" s="655"/>
      <c r="D23" s="655"/>
      <c r="E23" s="655"/>
      <c r="F23" s="655"/>
      <c r="G23" s="655"/>
      <c r="H23" s="655"/>
      <c r="I23" s="655"/>
      <c r="J23" s="655"/>
      <c r="K23" s="655"/>
      <c r="L23" s="655"/>
      <c r="M23" s="655"/>
      <c r="N23" s="655"/>
      <c r="O23" s="655"/>
      <c r="P23" s="655"/>
      <c r="Q23" s="656"/>
      <c r="R23" s="657">
        <v>214248</v>
      </c>
      <c r="S23" s="658"/>
      <c r="T23" s="658"/>
      <c r="U23" s="658"/>
      <c r="V23" s="658"/>
      <c r="W23" s="658"/>
      <c r="X23" s="658"/>
      <c r="Y23" s="659"/>
      <c r="Z23" s="695">
        <v>3.4</v>
      </c>
      <c r="AA23" s="695"/>
      <c r="AB23" s="695"/>
      <c r="AC23" s="695"/>
      <c r="AD23" s="696" t="s">
        <v>238</v>
      </c>
      <c r="AE23" s="696"/>
      <c r="AF23" s="696"/>
      <c r="AG23" s="696"/>
      <c r="AH23" s="696"/>
      <c r="AI23" s="696"/>
      <c r="AJ23" s="696"/>
      <c r="AK23" s="696"/>
      <c r="AL23" s="660" t="s">
        <v>176</v>
      </c>
      <c r="AM23" s="661"/>
      <c r="AN23" s="661"/>
      <c r="AO23" s="697"/>
      <c r="AP23" s="654" t="s">
        <v>289</v>
      </c>
      <c r="AQ23" s="735"/>
      <c r="AR23" s="735"/>
      <c r="AS23" s="735"/>
      <c r="AT23" s="735"/>
      <c r="AU23" s="735"/>
      <c r="AV23" s="735"/>
      <c r="AW23" s="735"/>
      <c r="AX23" s="735"/>
      <c r="AY23" s="735"/>
      <c r="AZ23" s="735"/>
      <c r="BA23" s="735"/>
      <c r="BB23" s="735"/>
      <c r="BC23" s="735"/>
      <c r="BD23" s="735"/>
      <c r="BE23" s="735"/>
      <c r="BF23" s="736"/>
      <c r="BG23" s="657" t="s">
        <v>176</v>
      </c>
      <c r="BH23" s="658"/>
      <c r="BI23" s="658"/>
      <c r="BJ23" s="658"/>
      <c r="BK23" s="658"/>
      <c r="BL23" s="658"/>
      <c r="BM23" s="658"/>
      <c r="BN23" s="659"/>
      <c r="BO23" s="695" t="s">
        <v>238</v>
      </c>
      <c r="BP23" s="695"/>
      <c r="BQ23" s="695"/>
      <c r="BR23" s="695"/>
      <c r="BS23" s="696" t="s">
        <v>249</v>
      </c>
      <c r="BT23" s="696"/>
      <c r="BU23" s="696"/>
      <c r="BV23" s="696"/>
      <c r="BW23" s="696"/>
      <c r="BX23" s="696"/>
      <c r="BY23" s="696"/>
      <c r="BZ23" s="696"/>
      <c r="CA23" s="696"/>
      <c r="CB23" s="731"/>
      <c r="CD23" s="709" t="s">
        <v>226</v>
      </c>
      <c r="CE23" s="710"/>
      <c r="CF23" s="710"/>
      <c r="CG23" s="710"/>
      <c r="CH23" s="710"/>
      <c r="CI23" s="710"/>
      <c r="CJ23" s="710"/>
      <c r="CK23" s="710"/>
      <c r="CL23" s="710"/>
      <c r="CM23" s="710"/>
      <c r="CN23" s="710"/>
      <c r="CO23" s="710"/>
      <c r="CP23" s="710"/>
      <c r="CQ23" s="711"/>
      <c r="CR23" s="709" t="s">
        <v>290</v>
      </c>
      <c r="CS23" s="710"/>
      <c r="CT23" s="710"/>
      <c r="CU23" s="710"/>
      <c r="CV23" s="710"/>
      <c r="CW23" s="710"/>
      <c r="CX23" s="710"/>
      <c r="CY23" s="711"/>
      <c r="CZ23" s="709" t="s">
        <v>291</v>
      </c>
      <c r="DA23" s="710"/>
      <c r="DB23" s="710"/>
      <c r="DC23" s="711"/>
      <c r="DD23" s="709" t="s">
        <v>292</v>
      </c>
      <c r="DE23" s="710"/>
      <c r="DF23" s="710"/>
      <c r="DG23" s="710"/>
      <c r="DH23" s="710"/>
      <c r="DI23" s="710"/>
      <c r="DJ23" s="710"/>
      <c r="DK23" s="711"/>
      <c r="DL23" s="747" t="s">
        <v>293</v>
      </c>
      <c r="DM23" s="748"/>
      <c r="DN23" s="748"/>
      <c r="DO23" s="748"/>
      <c r="DP23" s="748"/>
      <c r="DQ23" s="748"/>
      <c r="DR23" s="748"/>
      <c r="DS23" s="748"/>
      <c r="DT23" s="748"/>
      <c r="DU23" s="748"/>
      <c r="DV23" s="749"/>
      <c r="DW23" s="709" t="s">
        <v>294</v>
      </c>
      <c r="DX23" s="710"/>
      <c r="DY23" s="710"/>
      <c r="DZ23" s="710"/>
      <c r="EA23" s="710"/>
      <c r="EB23" s="710"/>
      <c r="EC23" s="711"/>
    </row>
    <row r="24" spans="2:133" ht="11.25" customHeight="1" x14ac:dyDescent="0.15">
      <c r="B24" s="654" t="s">
        <v>295</v>
      </c>
      <c r="C24" s="655"/>
      <c r="D24" s="655"/>
      <c r="E24" s="655"/>
      <c r="F24" s="655"/>
      <c r="G24" s="655"/>
      <c r="H24" s="655"/>
      <c r="I24" s="655"/>
      <c r="J24" s="655"/>
      <c r="K24" s="655"/>
      <c r="L24" s="655"/>
      <c r="M24" s="655"/>
      <c r="N24" s="655"/>
      <c r="O24" s="655"/>
      <c r="P24" s="655"/>
      <c r="Q24" s="656"/>
      <c r="R24" s="657" t="s">
        <v>238</v>
      </c>
      <c r="S24" s="658"/>
      <c r="T24" s="658"/>
      <c r="U24" s="658"/>
      <c r="V24" s="658"/>
      <c r="W24" s="658"/>
      <c r="X24" s="658"/>
      <c r="Y24" s="659"/>
      <c r="Z24" s="695" t="s">
        <v>238</v>
      </c>
      <c r="AA24" s="695"/>
      <c r="AB24" s="695"/>
      <c r="AC24" s="695"/>
      <c r="AD24" s="696" t="s">
        <v>238</v>
      </c>
      <c r="AE24" s="696"/>
      <c r="AF24" s="696"/>
      <c r="AG24" s="696"/>
      <c r="AH24" s="696"/>
      <c r="AI24" s="696"/>
      <c r="AJ24" s="696"/>
      <c r="AK24" s="696"/>
      <c r="AL24" s="660" t="s">
        <v>238</v>
      </c>
      <c r="AM24" s="661"/>
      <c r="AN24" s="661"/>
      <c r="AO24" s="697"/>
      <c r="AP24" s="654" t="s">
        <v>296</v>
      </c>
      <c r="AQ24" s="735"/>
      <c r="AR24" s="735"/>
      <c r="AS24" s="735"/>
      <c r="AT24" s="735"/>
      <c r="AU24" s="735"/>
      <c r="AV24" s="735"/>
      <c r="AW24" s="735"/>
      <c r="AX24" s="735"/>
      <c r="AY24" s="735"/>
      <c r="AZ24" s="735"/>
      <c r="BA24" s="735"/>
      <c r="BB24" s="735"/>
      <c r="BC24" s="735"/>
      <c r="BD24" s="735"/>
      <c r="BE24" s="735"/>
      <c r="BF24" s="736"/>
      <c r="BG24" s="657" t="s">
        <v>238</v>
      </c>
      <c r="BH24" s="658"/>
      <c r="BI24" s="658"/>
      <c r="BJ24" s="658"/>
      <c r="BK24" s="658"/>
      <c r="BL24" s="658"/>
      <c r="BM24" s="658"/>
      <c r="BN24" s="659"/>
      <c r="BO24" s="695" t="s">
        <v>176</v>
      </c>
      <c r="BP24" s="695"/>
      <c r="BQ24" s="695"/>
      <c r="BR24" s="695"/>
      <c r="BS24" s="696" t="s">
        <v>238</v>
      </c>
      <c r="BT24" s="696"/>
      <c r="BU24" s="696"/>
      <c r="BV24" s="696"/>
      <c r="BW24" s="696"/>
      <c r="BX24" s="696"/>
      <c r="BY24" s="696"/>
      <c r="BZ24" s="696"/>
      <c r="CA24" s="696"/>
      <c r="CB24" s="731"/>
      <c r="CD24" s="715" t="s">
        <v>297</v>
      </c>
      <c r="CE24" s="716"/>
      <c r="CF24" s="716"/>
      <c r="CG24" s="716"/>
      <c r="CH24" s="716"/>
      <c r="CI24" s="716"/>
      <c r="CJ24" s="716"/>
      <c r="CK24" s="716"/>
      <c r="CL24" s="716"/>
      <c r="CM24" s="716"/>
      <c r="CN24" s="716"/>
      <c r="CO24" s="716"/>
      <c r="CP24" s="716"/>
      <c r="CQ24" s="717"/>
      <c r="CR24" s="712">
        <v>2024801</v>
      </c>
      <c r="CS24" s="713"/>
      <c r="CT24" s="713"/>
      <c r="CU24" s="713"/>
      <c r="CV24" s="713"/>
      <c r="CW24" s="713"/>
      <c r="CX24" s="713"/>
      <c r="CY24" s="738"/>
      <c r="CZ24" s="739">
        <v>32.4</v>
      </c>
      <c r="DA24" s="721"/>
      <c r="DB24" s="721"/>
      <c r="DC24" s="741"/>
      <c r="DD24" s="737">
        <v>1640385</v>
      </c>
      <c r="DE24" s="713"/>
      <c r="DF24" s="713"/>
      <c r="DG24" s="713"/>
      <c r="DH24" s="713"/>
      <c r="DI24" s="713"/>
      <c r="DJ24" s="713"/>
      <c r="DK24" s="738"/>
      <c r="DL24" s="737">
        <v>1623616</v>
      </c>
      <c r="DM24" s="713"/>
      <c r="DN24" s="713"/>
      <c r="DO24" s="713"/>
      <c r="DP24" s="713"/>
      <c r="DQ24" s="713"/>
      <c r="DR24" s="713"/>
      <c r="DS24" s="713"/>
      <c r="DT24" s="713"/>
      <c r="DU24" s="713"/>
      <c r="DV24" s="738"/>
      <c r="DW24" s="739">
        <v>47.7</v>
      </c>
      <c r="DX24" s="721"/>
      <c r="DY24" s="721"/>
      <c r="DZ24" s="721"/>
      <c r="EA24" s="721"/>
      <c r="EB24" s="721"/>
      <c r="EC24" s="740"/>
    </row>
    <row r="25" spans="2:133" ht="11.25" customHeight="1" x14ac:dyDescent="0.15">
      <c r="B25" s="654" t="s">
        <v>298</v>
      </c>
      <c r="C25" s="655"/>
      <c r="D25" s="655"/>
      <c r="E25" s="655"/>
      <c r="F25" s="655"/>
      <c r="G25" s="655"/>
      <c r="H25" s="655"/>
      <c r="I25" s="655"/>
      <c r="J25" s="655"/>
      <c r="K25" s="655"/>
      <c r="L25" s="655"/>
      <c r="M25" s="655"/>
      <c r="N25" s="655"/>
      <c r="O25" s="655"/>
      <c r="P25" s="655"/>
      <c r="Q25" s="656"/>
      <c r="R25" s="657">
        <v>3565454</v>
      </c>
      <c r="S25" s="658"/>
      <c r="T25" s="658"/>
      <c r="U25" s="658"/>
      <c r="V25" s="658"/>
      <c r="W25" s="658"/>
      <c r="X25" s="658"/>
      <c r="Y25" s="659"/>
      <c r="Z25" s="695">
        <v>56.1</v>
      </c>
      <c r="AA25" s="695"/>
      <c r="AB25" s="695"/>
      <c r="AC25" s="695"/>
      <c r="AD25" s="696">
        <v>3351206</v>
      </c>
      <c r="AE25" s="696"/>
      <c r="AF25" s="696"/>
      <c r="AG25" s="696"/>
      <c r="AH25" s="696"/>
      <c r="AI25" s="696"/>
      <c r="AJ25" s="696"/>
      <c r="AK25" s="696"/>
      <c r="AL25" s="660">
        <v>99.2</v>
      </c>
      <c r="AM25" s="661"/>
      <c r="AN25" s="661"/>
      <c r="AO25" s="697"/>
      <c r="AP25" s="654" t="s">
        <v>299</v>
      </c>
      <c r="AQ25" s="735"/>
      <c r="AR25" s="735"/>
      <c r="AS25" s="735"/>
      <c r="AT25" s="735"/>
      <c r="AU25" s="735"/>
      <c r="AV25" s="735"/>
      <c r="AW25" s="735"/>
      <c r="AX25" s="735"/>
      <c r="AY25" s="735"/>
      <c r="AZ25" s="735"/>
      <c r="BA25" s="735"/>
      <c r="BB25" s="735"/>
      <c r="BC25" s="735"/>
      <c r="BD25" s="735"/>
      <c r="BE25" s="735"/>
      <c r="BF25" s="736"/>
      <c r="BG25" s="657" t="s">
        <v>272</v>
      </c>
      <c r="BH25" s="658"/>
      <c r="BI25" s="658"/>
      <c r="BJ25" s="658"/>
      <c r="BK25" s="658"/>
      <c r="BL25" s="658"/>
      <c r="BM25" s="658"/>
      <c r="BN25" s="659"/>
      <c r="BO25" s="695" t="s">
        <v>238</v>
      </c>
      <c r="BP25" s="695"/>
      <c r="BQ25" s="695"/>
      <c r="BR25" s="695"/>
      <c r="BS25" s="696" t="s">
        <v>249</v>
      </c>
      <c r="BT25" s="696"/>
      <c r="BU25" s="696"/>
      <c r="BV25" s="696"/>
      <c r="BW25" s="696"/>
      <c r="BX25" s="696"/>
      <c r="BY25" s="696"/>
      <c r="BZ25" s="696"/>
      <c r="CA25" s="696"/>
      <c r="CB25" s="731"/>
      <c r="CD25" s="654" t="s">
        <v>300</v>
      </c>
      <c r="CE25" s="655"/>
      <c r="CF25" s="655"/>
      <c r="CG25" s="655"/>
      <c r="CH25" s="655"/>
      <c r="CI25" s="655"/>
      <c r="CJ25" s="655"/>
      <c r="CK25" s="655"/>
      <c r="CL25" s="655"/>
      <c r="CM25" s="655"/>
      <c r="CN25" s="655"/>
      <c r="CO25" s="655"/>
      <c r="CP25" s="655"/>
      <c r="CQ25" s="656"/>
      <c r="CR25" s="657">
        <v>885771</v>
      </c>
      <c r="CS25" s="670"/>
      <c r="CT25" s="670"/>
      <c r="CU25" s="670"/>
      <c r="CV25" s="670"/>
      <c r="CW25" s="670"/>
      <c r="CX25" s="670"/>
      <c r="CY25" s="671"/>
      <c r="CZ25" s="660">
        <v>14.2</v>
      </c>
      <c r="DA25" s="672"/>
      <c r="DB25" s="672"/>
      <c r="DC25" s="673"/>
      <c r="DD25" s="663">
        <v>801317</v>
      </c>
      <c r="DE25" s="670"/>
      <c r="DF25" s="670"/>
      <c r="DG25" s="670"/>
      <c r="DH25" s="670"/>
      <c r="DI25" s="670"/>
      <c r="DJ25" s="670"/>
      <c r="DK25" s="671"/>
      <c r="DL25" s="663">
        <v>794988</v>
      </c>
      <c r="DM25" s="670"/>
      <c r="DN25" s="670"/>
      <c r="DO25" s="670"/>
      <c r="DP25" s="670"/>
      <c r="DQ25" s="670"/>
      <c r="DR25" s="670"/>
      <c r="DS25" s="670"/>
      <c r="DT25" s="670"/>
      <c r="DU25" s="670"/>
      <c r="DV25" s="671"/>
      <c r="DW25" s="660">
        <v>23.4</v>
      </c>
      <c r="DX25" s="672"/>
      <c r="DY25" s="672"/>
      <c r="DZ25" s="672"/>
      <c r="EA25" s="672"/>
      <c r="EB25" s="672"/>
      <c r="EC25" s="684"/>
    </row>
    <row r="26" spans="2:133" ht="11.25" customHeight="1" x14ac:dyDescent="0.15">
      <c r="B26" s="654" t="s">
        <v>301</v>
      </c>
      <c r="C26" s="655"/>
      <c r="D26" s="655"/>
      <c r="E26" s="655"/>
      <c r="F26" s="655"/>
      <c r="G26" s="655"/>
      <c r="H26" s="655"/>
      <c r="I26" s="655"/>
      <c r="J26" s="655"/>
      <c r="K26" s="655"/>
      <c r="L26" s="655"/>
      <c r="M26" s="655"/>
      <c r="N26" s="655"/>
      <c r="O26" s="655"/>
      <c r="P26" s="655"/>
      <c r="Q26" s="656"/>
      <c r="R26" s="657" t="s">
        <v>176</v>
      </c>
      <c r="S26" s="658"/>
      <c r="T26" s="658"/>
      <c r="U26" s="658"/>
      <c r="V26" s="658"/>
      <c r="W26" s="658"/>
      <c r="X26" s="658"/>
      <c r="Y26" s="659"/>
      <c r="Z26" s="695" t="s">
        <v>176</v>
      </c>
      <c r="AA26" s="695"/>
      <c r="AB26" s="695"/>
      <c r="AC26" s="695"/>
      <c r="AD26" s="696" t="s">
        <v>176</v>
      </c>
      <c r="AE26" s="696"/>
      <c r="AF26" s="696"/>
      <c r="AG26" s="696"/>
      <c r="AH26" s="696"/>
      <c r="AI26" s="696"/>
      <c r="AJ26" s="696"/>
      <c r="AK26" s="696"/>
      <c r="AL26" s="660" t="s">
        <v>238</v>
      </c>
      <c r="AM26" s="661"/>
      <c r="AN26" s="661"/>
      <c r="AO26" s="697"/>
      <c r="AP26" s="654" t="s">
        <v>302</v>
      </c>
      <c r="AQ26" s="735"/>
      <c r="AR26" s="735"/>
      <c r="AS26" s="735"/>
      <c r="AT26" s="735"/>
      <c r="AU26" s="735"/>
      <c r="AV26" s="735"/>
      <c r="AW26" s="735"/>
      <c r="AX26" s="735"/>
      <c r="AY26" s="735"/>
      <c r="AZ26" s="735"/>
      <c r="BA26" s="735"/>
      <c r="BB26" s="735"/>
      <c r="BC26" s="735"/>
      <c r="BD26" s="735"/>
      <c r="BE26" s="735"/>
      <c r="BF26" s="736"/>
      <c r="BG26" s="657" t="s">
        <v>176</v>
      </c>
      <c r="BH26" s="658"/>
      <c r="BI26" s="658"/>
      <c r="BJ26" s="658"/>
      <c r="BK26" s="658"/>
      <c r="BL26" s="658"/>
      <c r="BM26" s="658"/>
      <c r="BN26" s="659"/>
      <c r="BO26" s="695" t="s">
        <v>238</v>
      </c>
      <c r="BP26" s="695"/>
      <c r="BQ26" s="695"/>
      <c r="BR26" s="695"/>
      <c r="BS26" s="696" t="s">
        <v>238</v>
      </c>
      <c r="BT26" s="696"/>
      <c r="BU26" s="696"/>
      <c r="BV26" s="696"/>
      <c r="BW26" s="696"/>
      <c r="BX26" s="696"/>
      <c r="BY26" s="696"/>
      <c r="BZ26" s="696"/>
      <c r="CA26" s="696"/>
      <c r="CB26" s="731"/>
      <c r="CD26" s="654" t="s">
        <v>303</v>
      </c>
      <c r="CE26" s="655"/>
      <c r="CF26" s="655"/>
      <c r="CG26" s="655"/>
      <c r="CH26" s="655"/>
      <c r="CI26" s="655"/>
      <c r="CJ26" s="655"/>
      <c r="CK26" s="655"/>
      <c r="CL26" s="655"/>
      <c r="CM26" s="655"/>
      <c r="CN26" s="655"/>
      <c r="CO26" s="655"/>
      <c r="CP26" s="655"/>
      <c r="CQ26" s="656"/>
      <c r="CR26" s="657">
        <v>514046</v>
      </c>
      <c r="CS26" s="658"/>
      <c r="CT26" s="658"/>
      <c r="CU26" s="658"/>
      <c r="CV26" s="658"/>
      <c r="CW26" s="658"/>
      <c r="CX26" s="658"/>
      <c r="CY26" s="659"/>
      <c r="CZ26" s="660">
        <v>8.1999999999999993</v>
      </c>
      <c r="DA26" s="672"/>
      <c r="DB26" s="672"/>
      <c r="DC26" s="673"/>
      <c r="DD26" s="663">
        <v>456717</v>
      </c>
      <c r="DE26" s="658"/>
      <c r="DF26" s="658"/>
      <c r="DG26" s="658"/>
      <c r="DH26" s="658"/>
      <c r="DI26" s="658"/>
      <c r="DJ26" s="658"/>
      <c r="DK26" s="659"/>
      <c r="DL26" s="663" t="s">
        <v>238</v>
      </c>
      <c r="DM26" s="658"/>
      <c r="DN26" s="658"/>
      <c r="DO26" s="658"/>
      <c r="DP26" s="658"/>
      <c r="DQ26" s="658"/>
      <c r="DR26" s="658"/>
      <c r="DS26" s="658"/>
      <c r="DT26" s="658"/>
      <c r="DU26" s="658"/>
      <c r="DV26" s="659"/>
      <c r="DW26" s="660" t="s">
        <v>272</v>
      </c>
      <c r="DX26" s="672"/>
      <c r="DY26" s="672"/>
      <c r="DZ26" s="672"/>
      <c r="EA26" s="672"/>
      <c r="EB26" s="672"/>
      <c r="EC26" s="684"/>
    </row>
    <row r="27" spans="2:133" ht="11.25" customHeight="1" x14ac:dyDescent="0.15">
      <c r="B27" s="654" t="s">
        <v>304</v>
      </c>
      <c r="C27" s="655"/>
      <c r="D27" s="655"/>
      <c r="E27" s="655"/>
      <c r="F27" s="655"/>
      <c r="G27" s="655"/>
      <c r="H27" s="655"/>
      <c r="I27" s="655"/>
      <c r="J27" s="655"/>
      <c r="K27" s="655"/>
      <c r="L27" s="655"/>
      <c r="M27" s="655"/>
      <c r="N27" s="655"/>
      <c r="O27" s="655"/>
      <c r="P27" s="655"/>
      <c r="Q27" s="656"/>
      <c r="R27" s="657">
        <v>32774</v>
      </c>
      <c r="S27" s="658"/>
      <c r="T27" s="658"/>
      <c r="U27" s="658"/>
      <c r="V27" s="658"/>
      <c r="W27" s="658"/>
      <c r="X27" s="658"/>
      <c r="Y27" s="659"/>
      <c r="Z27" s="695">
        <v>0.5</v>
      </c>
      <c r="AA27" s="695"/>
      <c r="AB27" s="695"/>
      <c r="AC27" s="695"/>
      <c r="AD27" s="696" t="s">
        <v>238</v>
      </c>
      <c r="AE27" s="696"/>
      <c r="AF27" s="696"/>
      <c r="AG27" s="696"/>
      <c r="AH27" s="696"/>
      <c r="AI27" s="696"/>
      <c r="AJ27" s="696"/>
      <c r="AK27" s="696"/>
      <c r="AL27" s="660" t="s">
        <v>238</v>
      </c>
      <c r="AM27" s="661"/>
      <c r="AN27" s="661"/>
      <c r="AO27" s="697"/>
      <c r="AP27" s="654" t="s">
        <v>305</v>
      </c>
      <c r="AQ27" s="655"/>
      <c r="AR27" s="655"/>
      <c r="AS27" s="655"/>
      <c r="AT27" s="655"/>
      <c r="AU27" s="655"/>
      <c r="AV27" s="655"/>
      <c r="AW27" s="655"/>
      <c r="AX27" s="655"/>
      <c r="AY27" s="655"/>
      <c r="AZ27" s="655"/>
      <c r="BA27" s="655"/>
      <c r="BB27" s="655"/>
      <c r="BC27" s="655"/>
      <c r="BD27" s="655"/>
      <c r="BE27" s="655"/>
      <c r="BF27" s="656"/>
      <c r="BG27" s="657">
        <v>469503</v>
      </c>
      <c r="BH27" s="658"/>
      <c r="BI27" s="658"/>
      <c r="BJ27" s="658"/>
      <c r="BK27" s="658"/>
      <c r="BL27" s="658"/>
      <c r="BM27" s="658"/>
      <c r="BN27" s="659"/>
      <c r="BO27" s="695">
        <v>100</v>
      </c>
      <c r="BP27" s="695"/>
      <c r="BQ27" s="695"/>
      <c r="BR27" s="695"/>
      <c r="BS27" s="696">
        <v>6385</v>
      </c>
      <c r="BT27" s="696"/>
      <c r="BU27" s="696"/>
      <c r="BV27" s="696"/>
      <c r="BW27" s="696"/>
      <c r="BX27" s="696"/>
      <c r="BY27" s="696"/>
      <c r="BZ27" s="696"/>
      <c r="CA27" s="696"/>
      <c r="CB27" s="731"/>
      <c r="CD27" s="654" t="s">
        <v>306</v>
      </c>
      <c r="CE27" s="655"/>
      <c r="CF27" s="655"/>
      <c r="CG27" s="655"/>
      <c r="CH27" s="655"/>
      <c r="CI27" s="655"/>
      <c r="CJ27" s="655"/>
      <c r="CK27" s="655"/>
      <c r="CL27" s="655"/>
      <c r="CM27" s="655"/>
      <c r="CN27" s="655"/>
      <c r="CO27" s="655"/>
      <c r="CP27" s="655"/>
      <c r="CQ27" s="656"/>
      <c r="CR27" s="657">
        <v>376370</v>
      </c>
      <c r="CS27" s="670"/>
      <c r="CT27" s="670"/>
      <c r="CU27" s="670"/>
      <c r="CV27" s="670"/>
      <c r="CW27" s="670"/>
      <c r="CX27" s="670"/>
      <c r="CY27" s="671"/>
      <c r="CZ27" s="660">
        <v>6</v>
      </c>
      <c r="DA27" s="672"/>
      <c r="DB27" s="672"/>
      <c r="DC27" s="673"/>
      <c r="DD27" s="663">
        <v>84100</v>
      </c>
      <c r="DE27" s="670"/>
      <c r="DF27" s="670"/>
      <c r="DG27" s="670"/>
      <c r="DH27" s="670"/>
      <c r="DI27" s="670"/>
      <c r="DJ27" s="670"/>
      <c r="DK27" s="671"/>
      <c r="DL27" s="663">
        <v>73660</v>
      </c>
      <c r="DM27" s="670"/>
      <c r="DN27" s="670"/>
      <c r="DO27" s="670"/>
      <c r="DP27" s="670"/>
      <c r="DQ27" s="670"/>
      <c r="DR27" s="670"/>
      <c r="DS27" s="670"/>
      <c r="DT27" s="670"/>
      <c r="DU27" s="670"/>
      <c r="DV27" s="671"/>
      <c r="DW27" s="660">
        <v>2.2000000000000002</v>
      </c>
      <c r="DX27" s="672"/>
      <c r="DY27" s="672"/>
      <c r="DZ27" s="672"/>
      <c r="EA27" s="672"/>
      <c r="EB27" s="672"/>
      <c r="EC27" s="684"/>
    </row>
    <row r="28" spans="2:133" ht="11.25" customHeight="1" x14ac:dyDescent="0.15">
      <c r="B28" s="654" t="s">
        <v>307</v>
      </c>
      <c r="C28" s="655"/>
      <c r="D28" s="655"/>
      <c r="E28" s="655"/>
      <c r="F28" s="655"/>
      <c r="G28" s="655"/>
      <c r="H28" s="655"/>
      <c r="I28" s="655"/>
      <c r="J28" s="655"/>
      <c r="K28" s="655"/>
      <c r="L28" s="655"/>
      <c r="M28" s="655"/>
      <c r="N28" s="655"/>
      <c r="O28" s="655"/>
      <c r="P28" s="655"/>
      <c r="Q28" s="656"/>
      <c r="R28" s="657">
        <v>71513</v>
      </c>
      <c r="S28" s="658"/>
      <c r="T28" s="658"/>
      <c r="U28" s="658"/>
      <c r="V28" s="658"/>
      <c r="W28" s="658"/>
      <c r="X28" s="658"/>
      <c r="Y28" s="659"/>
      <c r="Z28" s="695">
        <v>1.1000000000000001</v>
      </c>
      <c r="AA28" s="695"/>
      <c r="AB28" s="695"/>
      <c r="AC28" s="695"/>
      <c r="AD28" s="696">
        <v>1644</v>
      </c>
      <c r="AE28" s="696"/>
      <c r="AF28" s="696"/>
      <c r="AG28" s="696"/>
      <c r="AH28" s="696"/>
      <c r="AI28" s="696"/>
      <c r="AJ28" s="696"/>
      <c r="AK28" s="696"/>
      <c r="AL28" s="660">
        <v>0</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308</v>
      </c>
      <c r="CE28" s="655"/>
      <c r="CF28" s="655"/>
      <c r="CG28" s="655"/>
      <c r="CH28" s="655"/>
      <c r="CI28" s="655"/>
      <c r="CJ28" s="655"/>
      <c r="CK28" s="655"/>
      <c r="CL28" s="655"/>
      <c r="CM28" s="655"/>
      <c r="CN28" s="655"/>
      <c r="CO28" s="655"/>
      <c r="CP28" s="655"/>
      <c r="CQ28" s="656"/>
      <c r="CR28" s="657">
        <v>762660</v>
      </c>
      <c r="CS28" s="658"/>
      <c r="CT28" s="658"/>
      <c r="CU28" s="658"/>
      <c r="CV28" s="658"/>
      <c r="CW28" s="658"/>
      <c r="CX28" s="658"/>
      <c r="CY28" s="659"/>
      <c r="CZ28" s="660">
        <v>12.2</v>
      </c>
      <c r="DA28" s="672"/>
      <c r="DB28" s="672"/>
      <c r="DC28" s="673"/>
      <c r="DD28" s="663">
        <v>754968</v>
      </c>
      <c r="DE28" s="658"/>
      <c r="DF28" s="658"/>
      <c r="DG28" s="658"/>
      <c r="DH28" s="658"/>
      <c r="DI28" s="658"/>
      <c r="DJ28" s="658"/>
      <c r="DK28" s="659"/>
      <c r="DL28" s="663">
        <v>754968</v>
      </c>
      <c r="DM28" s="658"/>
      <c r="DN28" s="658"/>
      <c r="DO28" s="658"/>
      <c r="DP28" s="658"/>
      <c r="DQ28" s="658"/>
      <c r="DR28" s="658"/>
      <c r="DS28" s="658"/>
      <c r="DT28" s="658"/>
      <c r="DU28" s="658"/>
      <c r="DV28" s="659"/>
      <c r="DW28" s="660">
        <v>22.2</v>
      </c>
      <c r="DX28" s="672"/>
      <c r="DY28" s="672"/>
      <c r="DZ28" s="672"/>
      <c r="EA28" s="672"/>
      <c r="EB28" s="672"/>
      <c r="EC28" s="684"/>
    </row>
    <row r="29" spans="2:133" ht="11.25" customHeight="1" x14ac:dyDescent="0.15">
      <c r="B29" s="654" t="s">
        <v>309</v>
      </c>
      <c r="C29" s="655"/>
      <c r="D29" s="655"/>
      <c r="E29" s="655"/>
      <c r="F29" s="655"/>
      <c r="G29" s="655"/>
      <c r="H29" s="655"/>
      <c r="I29" s="655"/>
      <c r="J29" s="655"/>
      <c r="K29" s="655"/>
      <c r="L29" s="655"/>
      <c r="M29" s="655"/>
      <c r="N29" s="655"/>
      <c r="O29" s="655"/>
      <c r="P29" s="655"/>
      <c r="Q29" s="656"/>
      <c r="R29" s="657">
        <v>2525</v>
      </c>
      <c r="S29" s="658"/>
      <c r="T29" s="658"/>
      <c r="U29" s="658"/>
      <c r="V29" s="658"/>
      <c r="W29" s="658"/>
      <c r="X29" s="658"/>
      <c r="Y29" s="659"/>
      <c r="Z29" s="695">
        <v>0</v>
      </c>
      <c r="AA29" s="695"/>
      <c r="AB29" s="695"/>
      <c r="AC29" s="695"/>
      <c r="AD29" s="696">
        <v>364</v>
      </c>
      <c r="AE29" s="696"/>
      <c r="AF29" s="696"/>
      <c r="AG29" s="696"/>
      <c r="AH29" s="696"/>
      <c r="AI29" s="696"/>
      <c r="AJ29" s="696"/>
      <c r="AK29" s="696"/>
      <c r="AL29" s="660">
        <v>0</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1"/>
      <c r="CD29" s="676" t="s">
        <v>310</v>
      </c>
      <c r="CE29" s="677"/>
      <c r="CF29" s="654" t="s">
        <v>311</v>
      </c>
      <c r="CG29" s="655"/>
      <c r="CH29" s="655"/>
      <c r="CI29" s="655"/>
      <c r="CJ29" s="655"/>
      <c r="CK29" s="655"/>
      <c r="CL29" s="655"/>
      <c r="CM29" s="655"/>
      <c r="CN29" s="655"/>
      <c r="CO29" s="655"/>
      <c r="CP29" s="655"/>
      <c r="CQ29" s="656"/>
      <c r="CR29" s="657">
        <v>762396</v>
      </c>
      <c r="CS29" s="670"/>
      <c r="CT29" s="670"/>
      <c r="CU29" s="670"/>
      <c r="CV29" s="670"/>
      <c r="CW29" s="670"/>
      <c r="CX29" s="670"/>
      <c r="CY29" s="671"/>
      <c r="CZ29" s="660">
        <v>12.2</v>
      </c>
      <c r="DA29" s="672"/>
      <c r="DB29" s="672"/>
      <c r="DC29" s="673"/>
      <c r="DD29" s="663">
        <v>754704</v>
      </c>
      <c r="DE29" s="670"/>
      <c r="DF29" s="670"/>
      <c r="DG29" s="670"/>
      <c r="DH29" s="670"/>
      <c r="DI29" s="670"/>
      <c r="DJ29" s="670"/>
      <c r="DK29" s="671"/>
      <c r="DL29" s="663">
        <v>754704</v>
      </c>
      <c r="DM29" s="670"/>
      <c r="DN29" s="670"/>
      <c r="DO29" s="670"/>
      <c r="DP29" s="670"/>
      <c r="DQ29" s="670"/>
      <c r="DR29" s="670"/>
      <c r="DS29" s="670"/>
      <c r="DT29" s="670"/>
      <c r="DU29" s="670"/>
      <c r="DV29" s="671"/>
      <c r="DW29" s="660">
        <v>22.2</v>
      </c>
      <c r="DX29" s="672"/>
      <c r="DY29" s="672"/>
      <c r="DZ29" s="672"/>
      <c r="EA29" s="672"/>
      <c r="EB29" s="672"/>
      <c r="EC29" s="684"/>
    </row>
    <row r="30" spans="2:133" ht="11.25" customHeight="1" x14ac:dyDescent="0.15">
      <c r="B30" s="654" t="s">
        <v>312</v>
      </c>
      <c r="C30" s="655"/>
      <c r="D30" s="655"/>
      <c r="E30" s="655"/>
      <c r="F30" s="655"/>
      <c r="G30" s="655"/>
      <c r="H30" s="655"/>
      <c r="I30" s="655"/>
      <c r="J30" s="655"/>
      <c r="K30" s="655"/>
      <c r="L30" s="655"/>
      <c r="M30" s="655"/>
      <c r="N30" s="655"/>
      <c r="O30" s="655"/>
      <c r="P30" s="655"/>
      <c r="Q30" s="656"/>
      <c r="R30" s="657">
        <v>820018</v>
      </c>
      <c r="S30" s="658"/>
      <c r="T30" s="658"/>
      <c r="U30" s="658"/>
      <c r="V30" s="658"/>
      <c r="W30" s="658"/>
      <c r="X30" s="658"/>
      <c r="Y30" s="659"/>
      <c r="Z30" s="695">
        <v>12.9</v>
      </c>
      <c r="AA30" s="695"/>
      <c r="AB30" s="695"/>
      <c r="AC30" s="695"/>
      <c r="AD30" s="696" t="s">
        <v>249</v>
      </c>
      <c r="AE30" s="696"/>
      <c r="AF30" s="696"/>
      <c r="AG30" s="696"/>
      <c r="AH30" s="696"/>
      <c r="AI30" s="696"/>
      <c r="AJ30" s="696"/>
      <c r="AK30" s="696"/>
      <c r="AL30" s="660" t="s">
        <v>249</v>
      </c>
      <c r="AM30" s="661"/>
      <c r="AN30" s="661"/>
      <c r="AO30" s="697"/>
      <c r="AP30" s="709" t="s">
        <v>226</v>
      </c>
      <c r="AQ30" s="710"/>
      <c r="AR30" s="710"/>
      <c r="AS30" s="710"/>
      <c r="AT30" s="710"/>
      <c r="AU30" s="710"/>
      <c r="AV30" s="710"/>
      <c r="AW30" s="710"/>
      <c r="AX30" s="710"/>
      <c r="AY30" s="710"/>
      <c r="AZ30" s="710"/>
      <c r="BA30" s="710"/>
      <c r="BB30" s="710"/>
      <c r="BC30" s="710"/>
      <c r="BD30" s="710"/>
      <c r="BE30" s="710"/>
      <c r="BF30" s="711"/>
      <c r="BG30" s="709" t="s">
        <v>313</v>
      </c>
      <c r="BH30" s="729"/>
      <c r="BI30" s="729"/>
      <c r="BJ30" s="729"/>
      <c r="BK30" s="729"/>
      <c r="BL30" s="729"/>
      <c r="BM30" s="729"/>
      <c r="BN30" s="729"/>
      <c r="BO30" s="729"/>
      <c r="BP30" s="729"/>
      <c r="BQ30" s="730"/>
      <c r="BR30" s="709" t="s">
        <v>314</v>
      </c>
      <c r="BS30" s="729"/>
      <c r="BT30" s="729"/>
      <c r="BU30" s="729"/>
      <c r="BV30" s="729"/>
      <c r="BW30" s="729"/>
      <c r="BX30" s="729"/>
      <c r="BY30" s="729"/>
      <c r="BZ30" s="729"/>
      <c r="CA30" s="729"/>
      <c r="CB30" s="730"/>
      <c r="CD30" s="678"/>
      <c r="CE30" s="679"/>
      <c r="CF30" s="654" t="s">
        <v>315</v>
      </c>
      <c r="CG30" s="655"/>
      <c r="CH30" s="655"/>
      <c r="CI30" s="655"/>
      <c r="CJ30" s="655"/>
      <c r="CK30" s="655"/>
      <c r="CL30" s="655"/>
      <c r="CM30" s="655"/>
      <c r="CN30" s="655"/>
      <c r="CO30" s="655"/>
      <c r="CP30" s="655"/>
      <c r="CQ30" s="656"/>
      <c r="CR30" s="657">
        <v>744534</v>
      </c>
      <c r="CS30" s="658"/>
      <c r="CT30" s="658"/>
      <c r="CU30" s="658"/>
      <c r="CV30" s="658"/>
      <c r="CW30" s="658"/>
      <c r="CX30" s="658"/>
      <c r="CY30" s="659"/>
      <c r="CZ30" s="660">
        <v>11.9</v>
      </c>
      <c r="DA30" s="672"/>
      <c r="DB30" s="672"/>
      <c r="DC30" s="673"/>
      <c r="DD30" s="663">
        <v>736842</v>
      </c>
      <c r="DE30" s="658"/>
      <c r="DF30" s="658"/>
      <c r="DG30" s="658"/>
      <c r="DH30" s="658"/>
      <c r="DI30" s="658"/>
      <c r="DJ30" s="658"/>
      <c r="DK30" s="659"/>
      <c r="DL30" s="663">
        <v>736842</v>
      </c>
      <c r="DM30" s="658"/>
      <c r="DN30" s="658"/>
      <c r="DO30" s="658"/>
      <c r="DP30" s="658"/>
      <c r="DQ30" s="658"/>
      <c r="DR30" s="658"/>
      <c r="DS30" s="658"/>
      <c r="DT30" s="658"/>
      <c r="DU30" s="658"/>
      <c r="DV30" s="659"/>
      <c r="DW30" s="660">
        <v>21.6</v>
      </c>
      <c r="DX30" s="672"/>
      <c r="DY30" s="672"/>
      <c r="DZ30" s="672"/>
      <c r="EA30" s="672"/>
      <c r="EB30" s="672"/>
      <c r="EC30" s="684"/>
    </row>
    <row r="31" spans="2:133" ht="11.25" customHeight="1" x14ac:dyDescent="0.15">
      <c r="B31" s="732" t="s">
        <v>316</v>
      </c>
      <c r="C31" s="733"/>
      <c r="D31" s="733"/>
      <c r="E31" s="733"/>
      <c r="F31" s="733"/>
      <c r="G31" s="733"/>
      <c r="H31" s="733"/>
      <c r="I31" s="733"/>
      <c r="J31" s="733"/>
      <c r="K31" s="733"/>
      <c r="L31" s="733"/>
      <c r="M31" s="733"/>
      <c r="N31" s="733"/>
      <c r="O31" s="733"/>
      <c r="P31" s="733"/>
      <c r="Q31" s="734"/>
      <c r="R31" s="657" t="s">
        <v>238</v>
      </c>
      <c r="S31" s="658"/>
      <c r="T31" s="658"/>
      <c r="U31" s="658"/>
      <c r="V31" s="658"/>
      <c r="W31" s="658"/>
      <c r="X31" s="658"/>
      <c r="Y31" s="659"/>
      <c r="Z31" s="695" t="s">
        <v>176</v>
      </c>
      <c r="AA31" s="695"/>
      <c r="AB31" s="695"/>
      <c r="AC31" s="695"/>
      <c r="AD31" s="696" t="s">
        <v>238</v>
      </c>
      <c r="AE31" s="696"/>
      <c r="AF31" s="696"/>
      <c r="AG31" s="696"/>
      <c r="AH31" s="696"/>
      <c r="AI31" s="696"/>
      <c r="AJ31" s="696"/>
      <c r="AK31" s="696"/>
      <c r="AL31" s="660" t="s">
        <v>238</v>
      </c>
      <c r="AM31" s="661"/>
      <c r="AN31" s="661"/>
      <c r="AO31" s="697"/>
      <c r="AP31" s="723" t="s">
        <v>317</v>
      </c>
      <c r="AQ31" s="724"/>
      <c r="AR31" s="724"/>
      <c r="AS31" s="724"/>
      <c r="AT31" s="725" t="s">
        <v>318</v>
      </c>
      <c r="AU31" s="218"/>
      <c r="AV31" s="218"/>
      <c r="AW31" s="218"/>
      <c r="AX31" s="715" t="s">
        <v>190</v>
      </c>
      <c r="AY31" s="716"/>
      <c r="AZ31" s="716"/>
      <c r="BA31" s="716"/>
      <c r="BB31" s="716"/>
      <c r="BC31" s="716"/>
      <c r="BD31" s="716"/>
      <c r="BE31" s="716"/>
      <c r="BF31" s="717"/>
      <c r="BG31" s="719">
        <v>99.7</v>
      </c>
      <c r="BH31" s="720"/>
      <c r="BI31" s="720"/>
      <c r="BJ31" s="720"/>
      <c r="BK31" s="720"/>
      <c r="BL31" s="720"/>
      <c r="BM31" s="721">
        <v>99.1</v>
      </c>
      <c r="BN31" s="720"/>
      <c r="BO31" s="720"/>
      <c r="BP31" s="720"/>
      <c r="BQ31" s="722"/>
      <c r="BR31" s="719">
        <v>99.7</v>
      </c>
      <c r="BS31" s="720"/>
      <c r="BT31" s="720"/>
      <c r="BU31" s="720"/>
      <c r="BV31" s="720"/>
      <c r="BW31" s="720"/>
      <c r="BX31" s="721">
        <v>99</v>
      </c>
      <c r="BY31" s="720"/>
      <c r="BZ31" s="720"/>
      <c r="CA31" s="720"/>
      <c r="CB31" s="722"/>
      <c r="CD31" s="678"/>
      <c r="CE31" s="679"/>
      <c r="CF31" s="654" t="s">
        <v>319</v>
      </c>
      <c r="CG31" s="655"/>
      <c r="CH31" s="655"/>
      <c r="CI31" s="655"/>
      <c r="CJ31" s="655"/>
      <c r="CK31" s="655"/>
      <c r="CL31" s="655"/>
      <c r="CM31" s="655"/>
      <c r="CN31" s="655"/>
      <c r="CO31" s="655"/>
      <c r="CP31" s="655"/>
      <c r="CQ31" s="656"/>
      <c r="CR31" s="657">
        <v>17862</v>
      </c>
      <c r="CS31" s="670"/>
      <c r="CT31" s="670"/>
      <c r="CU31" s="670"/>
      <c r="CV31" s="670"/>
      <c r="CW31" s="670"/>
      <c r="CX31" s="670"/>
      <c r="CY31" s="671"/>
      <c r="CZ31" s="660">
        <v>0.3</v>
      </c>
      <c r="DA31" s="672"/>
      <c r="DB31" s="672"/>
      <c r="DC31" s="673"/>
      <c r="DD31" s="663">
        <v>17862</v>
      </c>
      <c r="DE31" s="670"/>
      <c r="DF31" s="670"/>
      <c r="DG31" s="670"/>
      <c r="DH31" s="670"/>
      <c r="DI31" s="670"/>
      <c r="DJ31" s="670"/>
      <c r="DK31" s="671"/>
      <c r="DL31" s="663">
        <v>17862</v>
      </c>
      <c r="DM31" s="670"/>
      <c r="DN31" s="670"/>
      <c r="DO31" s="670"/>
      <c r="DP31" s="670"/>
      <c r="DQ31" s="670"/>
      <c r="DR31" s="670"/>
      <c r="DS31" s="670"/>
      <c r="DT31" s="670"/>
      <c r="DU31" s="670"/>
      <c r="DV31" s="671"/>
      <c r="DW31" s="660">
        <v>0.5</v>
      </c>
      <c r="DX31" s="672"/>
      <c r="DY31" s="672"/>
      <c r="DZ31" s="672"/>
      <c r="EA31" s="672"/>
      <c r="EB31" s="672"/>
      <c r="EC31" s="684"/>
    </row>
    <row r="32" spans="2:133" ht="11.25" customHeight="1" x14ac:dyDescent="0.15">
      <c r="B32" s="654" t="s">
        <v>320</v>
      </c>
      <c r="C32" s="655"/>
      <c r="D32" s="655"/>
      <c r="E32" s="655"/>
      <c r="F32" s="655"/>
      <c r="G32" s="655"/>
      <c r="H32" s="655"/>
      <c r="I32" s="655"/>
      <c r="J32" s="655"/>
      <c r="K32" s="655"/>
      <c r="L32" s="655"/>
      <c r="M32" s="655"/>
      <c r="N32" s="655"/>
      <c r="O32" s="655"/>
      <c r="P32" s="655"/>
      <c r="Q32" s="656"/>
      <c r="R32" s="657">
        <v>206970</v>
      </c>
      <c r="S32" s="658"/>
      <c r="T32" s="658"/>
      <c r="U32" s="658"/>
      <c r="V32" s="658"/>
      <c r="W32" s="658"/>
      <c r="X32" s="658"/>
      <c r="Y32" s="659"/>
      <c r="Z32" s="695">
        <v>3.3</v>
      </c>
      <c r="AA32" s="695"/>
      <c r="AB32" s="695"/>
      <c r="AC32" s="695"/>
      <c r="AD32" s="696" t="s">
        <v>238</v>
      </c>
      <c r="AE32" s="696"/>
      <c r="AF32" s="696"/>
      <c r="AG32" s="696"/>
      <c r="AH32" s="696"/>
      <c r="AI32" s="696"/>
      <c r="AJ32" s="696"/>
      <c r="AK32" s="696"/>
      <c r="AL32" s="660" t="s">
        <v>238</v>
      </c>
      <c r="AM32" s="661"/>
      <c r="AN32" s="661"/>
      <c r="AO32" s="697"/>
      <c r="AP32" s="698"/>
      <c r="AQ32" s="699"/>
      <c r="AR32" s="699"/>
      <c r="AS32" s="699"/>
      <c r="AT32" s="726"/>
      <c r="AU32" s="214" t="s">
        <v>321</v>
      </c>
      <c r="AX32" s="654" t="s">
        <v>322</v>
      </c>
      <c r="AY32" s="655"/>
      <c r="AZ32" s="655"/>
      <c r="BA32" s="655"/>
      <c r="BB32" s="655"/>
      <c r="BC32" s="655"/>
      <c r="BD32" s="655"/>
      <c r="BE32" s="655"/>
      <c r="BF32" s="656"/>
      <c r="BG32" s="728">
        <v>99.7</v>
      </c>
      <c r="BH32" s="670"/>
      <c r="BI32" s="670"/>
      <c r="BJ32" s="670"/>
      <c r="BK32" s="670"/>
      <c r="BL32" s="670"/>
      <c r="BM32" s="661">
        <v>99.3</v>
      </c>
      <c r="BN32" s="670"/>
      <c r="BO32" s="670"/>
      <c r="BP32" s="670"/>
      <c r="BQ32" s="693"/>
      <c r="BR32" s="728">
        <v>99.9</v>
      </c>
      <c r="BS32" s="670"/>
      <c r="BT32" s="670"/>
      <c r="BU32" s="670"/>
      <c r="BV32" s="670"/>
      <c r="BW32" s="670"/>
      <c r="BX32" s="661">
        <v>99.5</v>
      </c>
      <c r="BY32" s="670"/>
      <c r="BZ32" s="670"/>
      <c r="CA32" s="670"/>
      <c r="CB32" s="693"/>
      <c r="CD32" s="680"/>
      <c r="CE32" s="681"/>
      <c r="CF32" s="654" t="s">
        <v>323</v>
      </c>
      <c r="CG32" s="655"/>
      <c r="CH32" s="655"/>
      <c r="CI32" s="655"/>
      <c r="CJ32" s="655"/>
      <c r="CK32" s="655"/>
      <c r="CL32" s="655"/>
      <c r="CM32" s="655"/>
      <c r="CN32" s="655"/>
      <c r="CO32" s="655"/>
      <c r="CP32" s="655"/>
      <c r="CQ32" s="656"/>
      <c r="CR32" s="657">
        <v>264</v>
      </c>
      <c r="CS32" s="658"/>
      <c r="CT32" s="658"/>
      <c r="CU32" s="658"/>
      <c r="CV32" s="658"/>
      <c r="CW32" s="658"/>
      <c r="CX32" s="658"/>
      <c r="CY32" s="659"/>
      <c r="CZ32" s="660">
        <v>0</v>
      </c>
      <c r="DA32" s="672"/>
      <c r="DB32" s="672"/>
      <c r="DC32" s="673"/>
      <c r="DD32" s="663">
        <v>264</v>
      </c>
      <c r="DE32" s="658"/>
      <c r="DF32" s="658"/>
      <c r="DG32" s="658"/>
      <c r="DH32" s="658"/>
      <c r="DI32" s="658"/>
      <c r="DJ32" s="658"/>
      <c r="DK32" s="659"/>
      <c r="DL32" s="663">
        <v>264</v>
      </c>
      <c r="DM32" s="658"/>
      <c r="DN32" s="658"/>
      <c r="DO32" s="658"/>
      <c r="DP32" s="658"/>
      <c r="DQ32" s="658"/>
      <c r="DR32" s="658"/>
      <c r="DS32" s="658"/>
      <c r="DT32" s="658"/>
      <c r="DU32" s="658"/>
      <c r="DV32" s="659"/>
      <c r="DW32" s="660">
        <v>0</v>
      </c>
      <c r="DX32" s="672"/>
      <c r="DY32" s="672"/>
      <c r="DZ32" s="672"/>
      <c r="EA32" s="672"/>
      <c r="EB32" s="672"/>
      <c r="EC32" s="684"/>
    </row>
    <row r="33" spans="2:133" ht="11.25" customHeight="1" x14ac:dyDescent="0.15">
      <c r="B33" s="654" t="s">
        <v>324</v>
      </c>
      <c r="C33" s="655"/>
      <c r="D33" s="655"/>
      <c r="E33" s="655"/>
      <c r="F33" s="655"/>
      <c r="G33" s="655"/>
      <c r="H33" s="655"/>
      <c r="I33" s="655"/>
      <c r="J33" s="655"/>
      <c r="K33" s="655"/>
      <c r="L33" s="655"/>
      <c r="M33" s="655"/>
      <c r="N33" s="655"/>
      <c r="O33" s="655"/>
      <c r="P33" s="655"/>
      <c r="Q33" s="656"/>
      <c r="R33" s="657">
        <v>37173</v>
      </c>
      <c r="S33" s="658"/>
      <c r="T33" s="658"/>
      <c r="U33" s="658"/>
      <c r="V33" s="658"/>
      <c r="W33" s="658"/>
      <c r="X33" s="658"/>
      <c r="Y33" s="659"/>
      <c r="Z33" s="695">
        <v>0.6</v>
      </c>
      <c r="AA33" s="695"/>
      <c r="AB33" s="695"/>
      <c r="AC33" s="695"/>
      <c r="AD33" s="696">
        <v>11037</v>
      </c>
      <c r="AE33" s="696"/>
      <c r="AF33" s="696"/>
      <c r="AG33" s="696"/>
      <c r="AH33" s="696"/>
      <c r="AI33" s="696"/>
      <c r="AJ33" s="696"/>
      <c r="AK33" s="696"/>
      <c r="AL33" s="660">
        <v>0.3</v>
      </c>
      <c r="AM33" s="661"/>
      <c r="AN33" s="661"/>
      <c r="AO33" s="697"/>
      <c r="AP33" s="700"/>
      <c r="AQ33" s="701"/>
      <c r="AR33" s="701"/>
      <c r="AS33" s="701"/>
      <c r="AT33" s="727"/>
      <c r="AU33" s="219"/>
      <c r="AV33" s="219"/>
      <c r="AW33" s="219"/>
      <c r="AX33" s="638" t="s">
        <v>325</v>
      </c>
      <c r="AY33" s="639"/>
      <c r="AZ33" s="639"/>
      <c r="BA33" s="639"/>
      <c r="BB33" s="639"/>
      <c r="BC33" s="639"/>
      <c r="BD33" s="639"/>
      <c r="BE33" s="639"/>
      <c r="BF33" s="640"/>
      <c r="BG33" s="718">
        <v>99.6</v>
      </c>
      <c r="BH33" s="642"/>
      <c r="BI33" s="642"/>
      <c r="BJ33" s="642"/>
      <c r="BK33" s="642"/>
      <c r="BL33" s="642"/>
      <c r="BM33" s="688">
        <v>98.6</v>
      </c>
      <c r="BN33" s="642"/>
      <c r="BO33" s="642"/>
      <c r="BP33" s="642"/>
      <c r="BQ33" s="705"/>
      <c r="BR33" s="718">
        <v>99.5</v>
      </c>
      <c r="BS33" s="642"/>
      <c r="BT33" s="642"/>
      <c r="BU33" s="642"/>
      <c r="BV33" s="642"/>
      <c r="BW33" s="642"/>
      <c r="BX33" s="688">
        <v>98.2</v>
      </c>
      <c r="BY33" s="642"/>
      <c r="BZ33" s="642"/>
      <c r="CA33" s="642"/>
      <c r="CB33" s="705"/>
      <c r="CD33" s="654" t="s">
        <v>326</v>
      </c>
      <c r="CE33" s="655"/>
      <c r="CF33" s="655"/>
      <c r="CG33" s="655"/>
      <c r="CH33" s="655"/>
      <c r="CI33" s="655"/>
      <c r="CJ33" s="655"/>
      <c r="CK33" s="655"/>
      <c r="CL33" s="655"/>
      <c r="CM33" s="655"/>
      <c r="CN33" s="655"/>
      <c r="CO33" s="655"/>
      <c r="CP33" s="655"/>
      <c r="CQ33" s="656"/>
      <c r="CR33" s="657">
        <v>3198493</v>
      </c>
      <c r="CS33" s="670"/>
      <c r="CT33" s="670"/>
      <c r="CU33" s="670"/>
      <c r="CV33" s="670"/>
      <c r="CW33" s="670"/>
      <c r="CX33" s="670"/>
      <c r="CY33" s="671"/>
      <c r="CZ33" s="660">
        <v>51.2</v>
      </c>
      <c r="DA33" s="672"/>
      <c r="DB33" s="672"/>
      <c r="DC33" s="673"/>
      <c r="DD33" s="663">
        <v>2463263</v>
      </c>
      <c r="DE33" s="670"/>
      <c r="DF33" s="670"/>
      <c r="DG33" s="670"/>
      <c r="DH33" s="670"/>
      <c r="DI33" s="670"/>
      <c r="DJ33" s="670"/>
      <c r="DK33" s="671"/>
      <c r="DL33" s="663">
        <v>1245587</v>
      </c>
      <c r="DM33" s="670"/>
      <c r="DN33" s="670"/>
      <c r="DO33" s="670"/>
      <c r="DP33" s="670"/>
      <c r="DQ33" s="670"/>
      <c r="DR33" s="670"/>
      <c r="DS33" s="670"/>
      <c r="DT33" s="670"/>
      <c r="DU33" s="670"/>
      <c r="DV33" s="671"/>
      <c r="DW33" s="660">
        <v>36.6</v>
      </c>
      <c r="DX33" s="672"/>
      <c r="DY33" s="672"/>
      <c r="DZ33" s="672"/>
      <c r="EA33" s="672"/>
      <c r="EB33" s="672"/>
      <c r="EC33" s="684"/>
    </row>
    <row r="34" spans="2:133" ht="11.25" customHeight="1" x14ac:dyDescent="0.15">
      <c r="B34" s="654" t="s">
        <v>327</v>
      </c>
      <c r="C34" s="655"/>
      <c r="D34" s="655"/>
      <c r="E34" s="655"/>
      <c r="F34" s="655"/>
      <c r="G34" s="655"/>
      <c r="H34" s="655"/>
      <c r="I34" s="655"/>
      <c r="J34" s="655"/>
      <c r="K34" s="655"/>
      <c r="L34" s="655"/>
      <c r="M34" s="655"/>
      <c r="N34" s="655"/>
      <c r="O34" s="655"/>
      <c r="P34" s="655"/>
      <c r="Q34" s="656"/>
      <c r="R34" s="657">
        <v>55575</v>
      </c>
      <c r="S34" s="658"/>
      <c r="T34" s="658"/>
      <c r="U34" s="658"/>
      <c r="V34" s="658"/>
      <c r="W34" s="658"/>
      <c r="X34" s="658"/>
      <c r="Y34" s="659"/>
      <c r="Z34" s="695">
        <v>0.9</v>
      </c>
      <c r="AA34" s="695"/>
      <c r="AB34" s="695"/>
      <c r="AC34" s="695"/>
      <c r="AD34" s="696" t="s">
        <v>238</v>
      </c>
      <c r="AE34" s="696"/>
      <c r="AF34" s="696"/>
      <c r="AG34" s="696"/>
      <c r="AH34" s="696"/>
      <c r="AI34" s="696"/>
      <c r="AJ34" s="696"/>
      <c r="AK34" s="696"/>
      <c r="AL34" s="660" t="s">
        <v>238</v>
      </c>
      <c r="AM34" s="661"/>
      <c r="AN34" s="661"/>
      <c r="AO34" s="697"/>
      <c r="AP34" s="220"/>
      <c r="AQ34" s="221"/>
      <c r="AS34" s="218"/>
      <c r="AT34" s="218"/>
      <c r="AU34" s="218"/>
      <c r="AV34" s="218"/>
      <c r="AW34" s="218"/>
      <c r="AX34" s="218"/>
      <c r="AY34" s="218"/>
      <c r="AZ34" s="218"/>
      <c r="BA34" s="218"/>
      <c r="BB34" s="218"/>
      <c r="BC34" s="218"/>
      <c r="BD34" s="218"/>
      <c r="BE34" s="218"/>
      <c r="BF34" s="218"/>
      <c r="BG34" s="221"/>
      <c r="BH34" s="221"/>
      <c r="BI34" s="221"/>
      <c r="BJ34" s="221"/>
      <c r="BK34" s="221"/>
      <c r="BL34" s="221"/>
      <c r="BM34" s="221"/>
      <c r="BN34" s="221"/>
      <c r="BO34" s="221"/>
      <c r="BP34" s="221"/>
      <c r="BQ34" s="221"/>
      <c r="BR34" s="221"/>
      <c r="BS34" s="221"/>
      <c r="BT34" s="221"/>
      <c r="BU34" s="221"/>
      <c r="BV34" s="221"/>
      <c r="BW34" s="221"/>
      <c r="BX34" s="221"/>
      <c r="BY34" s="221"/>
      <c r="BZ34" s="221"/>
      <c r="CA34" s="221"/>
      <c r="CB34" s="221"/>
      <c r="CD34" s="654" t="s">
        <v>328</v>
      </c>
      <c r="CE34" s="655"/>
      <c r="CF34" s="655"/>
      <c r="CG34" s="655"/>
      <c r="CH34" s="655"/>
      <c r="CI34" s="655"/>
      <c r="CJ34" s="655"/>
      <c r="CK34" s="655"/>
      <c r="CL34" s="655"/>
      <c r="CM34" s="655"/>
      <c r="CN34" s="655"/>
      <c r="CO34" s="655"/>
      <c r="CP34" s="655"/>
      <c r="CQ34" s="656"/>
      <c r="CR34" s="657">
        <v>748847</v>
      </c>
      <c r="CS34" s="658"/>
      <c r="CT34" s="658"/>
      <c r="CU34" s="658"/>
      <c r="CV34" s="658"/>
      <c r="CW34" s="658"/>
      <c r="CX34" s="658"/>
      <c r="CY34" s="659"/>
      <c r="CZ34" s="660">
        <v>12</v>
      </c>
      <c r="DA34" s="672"/>
      <c r="DB34" s="672"/>
      <c r="DC34" s="673"/>
      <c r="DD34" s="663">
        <v>564342</v>
      </c>
      <c r="DE34" s="658"/>
      <c r="DF34" s="658"/>
      <c r="DG34" s="658"/>
      <c r="DH34" s="658"/>
      <c r="DI34" s="658"/>
      <c r="DJ34" s="658"/>
      <c r="DK34" s="659"/>
      <c r="DL34" s="663">
        <v>489759</v>
      </c>
      <c r="DM34" s="658"/>
      <c r="DN34" s="658"/>
      <c r="DO34" s="658"/>
      <c r="DP34" s="658"/>
      <c r="DQ34" s="658"/>
      <c r="DR34" s="658"/>
      <c r="DS34" s="658"/>
      <c r="DT34" s="658"/>
      <c r="DU34" s="658"/>
      <c r="DV34" s="659"/>
      <c r="DW34" s="660">
        <v>14.4</v>
      </c>
      <c r="DX34" s="672"/>
      <c r="DY34" s="672"/>
      <c r="DZ34" s="672"/>
      <c r="EA34" s="672"/>
      <c r="EB34" s="672"/>
      <c r="EC34" s="684"/>
    </row>
    <row r="35" spans="2:133" ht="11.25" customHeight="1" x14ac:dyDescent="0.15">
      <c r="B35" s="654" t="s">
        <v>329</v>
      </c>
      <c r="C35" s="655"/>
      <c r="D35" s="655"/>
      <c r="E35" s="655"/>
      <c r="F35" s="655"/>
      <c r="G35" s="655"/>
      <c r="H35" s="655"/>
      <c r="I35" s="655"/>
      <c r="J35" s="655"/>
      <c r="K35" s="655"/>
      <c r="L35" s="655"/>
      <c r="M35" s="655"/>
      <c r="N35" s="655"/>
      <c r="O35" s="655"/>
      <c r="P35" s="655"/>
      <c r="Q35" s="656"/>
      <c r="R35" s="657">
        <v>569688</v>
      </c>
      <c r="S35" s="658"/>
      <c r="T35" s="658"/>
      <c r="U35" s="658"/>
      <c r="V35" s="658"/>
      <c r="W35" s="658"/>
      <c r="X35" s="658"/>
      <c r="Y35" s="659"/>
      <c r="Z35" s="695">
        <v>9</v>
      </c>
      <c r="AA35" s="695"/>
      <c r="AB35" s="695"/>
      <c r="AC35" s="695"/>
      <c r="AD35" s="696" t="s">
        <v>238</v>
      </c>
      <c r="AE35" s="696"/>
      <c r="AF35" s="696"/>
      <c r="AG35" s="696"/>
      <c r="AH35" s="696"/>
      <c r="AI35" s="696"/>
      <c r="AJ35" s="696"/>
      <c r="AK35" s="696"/>
      <c r="AL35" s="660" t="s">
        <v>176</v>
      </c>
      <c r="AM35" s="661"/>
      <c r="AN35" s="661"/>
      <c r="AO35" s="697"/>
      <c r="AP35" s="222"/>
      <c r="AQ35" s="709" t="s">
        <v>330</v>
      </c>
      <c r="AR35" s="710"/>
      <c r="AS35" s="710"/>
      <c r="AT35" s="710"/>
      <c r="AU35" s="710"/>
      <c r="AV35" s="710"/>
      <c r="AW35" s="710"/>
      <c r="AX35" s="710"/>
      <c r="AY35" s="710"/>
      <c r="AZ35" s="710"/>
      <c r="BA35" s="710"/>
      <c r="BB35" s="710"/>
      <c r="BC35" s="710"/>
      <c r="BD35" s="710"/>
      <c r="BE35" s="710"/>
      <c r="BF35" s="711"/>
      <c r="BG35" s="709" t="s">
        <v>331</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332</v>
      </c>
      <c r="CE35" s="655"/>
      <c r="CF35" s="655"/>
      <c r="CG35" s="655"/>
      <c r="CH35" s="655"/>
      <c r="CI35" s="655"/>
      <c r="CJ35" s="655"/>
      <c r="CK35" s="655"/>
      <c r="CL35" s="655"/>
      <c r="CM35" s="655"/>
      <c r="CN35" s="655"/>
      <c r="CO35" s="655"/>
      <c r="CP35" s="655"/>
      <c r="CQ35" s="656"/>
      <c r="CR35" s="657">
        <v>336560</v>
      </c>
      <c r="CS35" s="670"/>
      <c r="CT35" s="670"/>
      <c r="CU35" s="670"/>
      <c r="CV35" s="670"/>
      <c r="CW35" s="670"/>
      <c r="CX35" s="670"/>
      <c r="CY35" s="671"/>
      <c r="CZ35" s="660">
        <v>5.4</v>
      </c>
      <c r="DA35" s="672"/>
      <c r="DB35" s="672"/>
      <c r="DC35" s="673"/>
      <c r="DD35" s="663">
        <v>236300</v>
      </c>
      <c r="DE35" s="670"/>
      <c r="DF35" s="670"/>
      <c r="DG35" s="670"/>
      <c r="DH35" s="670"/>
      <c r="DI35" s="670"/>
      <c r="DJ35" s="670"/>
      <c r="DK35" s="671"/>
      <c r="DL35" s="663">
        <v>85941</v>
      </c>
      <c r="DM35" s="670"/>
      <c r="DN35" s="670"/>
      <c r="DO35" s="670"/>
      <c r="DP35" s="670"/>
      <c r="DQ35" s="670"/>
      <c r="DR35" s="670"/>
      <c r="DS35" s="670"/>
      <c r="DT35" s="670"/>
      <c r="DU35" s="670"/>
      <c r="DV35" s="671"/>
      <c r="DW35" s="660">
        <v>2.5</v>
      </c>
      <c r="DX35" s="672"/>
      <c r="DY35" s="672"/>
      <c r="DZ35" s="672"/>
      <c r="EA35" s="672"/>
      <c r="EB35" s="672"/>
      <c r="EC35" s="684"/>
    </row>
    <row r="36" spans="2:133" ht="11.25" customHeight="1" x14ac:dyDescent="0.15">
      <c r="B36" s="654" t="s">
        <v>333</v>
      </c>
      <c r="C36" s="655"/>
      <c r="D36" s="655"/>
      <c r="E36" s="655"/>
      <c r="F36" s="655"/>
      <c r="G36" s="655"/>
      <c r="H36" s="655"/>
      <c r="I36" s="655"/>
      <c r="J36" s="655"/>
      <c r="K36" s="655"/>
      <c r="L36" s="655"/>
      <c r="M36" s="655"/>
      <c r="N36" s="655"/>
      <c r="O36" s="655"/>
      <c r="P36" s="655"/>
      <c r="Q36" s="656"/>
      <c r="R36" s="657">
        <v>121970</v>
      </c>
      <c r="S36" s="658"/>
      <c r="T36" s="658"/>
      <c r="U36" s="658"/>
      <c r="V36" s="658"/>
      <c r="W36" s="658"/>
      <c r="X36" s="658"/>
      <c r="Y36" s="659"/>
      <c r="Z36" s="695">
        <v>1.9</v>
      </c>
      <c r="AA36" s="695"/>
      <c r="AB36" s="695"/>
      <c r="AC36" s="695"/>
      <c r="AD36" s="696" t="s">
        <v>238</v>
      </c>
      <c r="AE36" s="696"/>
      <c r="AF36" s="696"/>
      <c r="AG36" s="696"/>
      <c r="AH36" s="696"/>
      <c r="AI36" s="696"/>
      <c r="AJ36" s="696"/>
      <c r="AK36" s="696"/>
      <c r="AL36" s="660" t="s">
        <v>238</v>
      </c>
      <c r="AM36" s="661"/>
      <c r="AN36" s="661"/>
      <c r="AO36" s="697"/>
      <c r="AP36" s="222"/>
      <c r="AQ36" s="706" t="s">
        <v>334</v>
      </c>
      <c r="AR36" s="707"/>
      <c r="AS36" s="707"/>
      <c r="AT36" s="707"/>
      <c r="AU36" s="707"/>
      <c r="AV36" s="707"/>
      <c r="AW36" s="707"/>
      <c r="AX36" s="707"/>
      <c r="AY36" s="708"/>
      <c r="AZ36" s="712">
        <v>510451</v>
      </c>
      <c r="BA36" s="713"/>
      <c r="BB36" s="713"/>
      <c r="BC36" s="713"/>
      <c r="BD36" s="713"/>
      <c r="BE36" s="713"/>
      <c r="BF36" s="714"/>
      <c r="BG36" s="715" t="s">
        <v>335</v>
      </c>
      <c r="BH36" s="716"/>
      <c r="BI36" s="716"/>
      <c r="BJ36" s="716"/>
      <c r="BK36" s="716"/>
      <c r="BL36" s="716"/>
      <c r="BM36" s="716"/>
      <c r="BN36" s="716"/>
      <c r="BO36" s="716"/>
      <c r="BP36" s="716"/>
      <c r="BQ36" s="716"/>
      <c r="BR36" s="716"/>
      <c r="BS36" s="716"/>
      <c r="BT36" s="716"/>
      <c r="BU36" s="717"/>
      <c r="BV36" s="712">
        <v>3250</v>
      </c>
      <c r="BW36" s="713"/>
      <c r="BX36" s="713"/>
      <c r="BY36" s="713"/>
      <c r="BZ36" s="713"/>
      <c r="CA36" s="713"/>
      <c r="CB36" s="714"/>
      <c r="CD36" s="654" t="s">
        <v>336</v>
      </c>
      <c r="CE36" s="655"/>
      <c r="CF36" s="655"/>
      <c r="CG36" s="655"/>
      <c r="CH36" s="655"/>
      <c r="CI36" s="655"/>
      <c r="CJ36" s="655"/>
      <c r="CK36" s="655"/>
      <c r="CL36" s="655"/>
      <c r="CM36" s="655"/>
      <c r="CN36" s="655"/>
      <c r="CO36" s="655"/>
      <c r="CP36" s="655"/>
      <c r="CQ36" s="656"/>
      <c r="CR36" s="657">
        <v>1003878</v>
      </c>
      <c r="CS36" s="658"/>
      <c r="CT36" s="658"/>
      <c r="CU36" s="658"/>
      <c r="CV36" s="658"/>
      <c r="CW36" s="658"/>
      <c r="CX36" s="658"/>
      <c r="CY36" s="659"/>
      <c r="CZ36" s="660">
        <v>16.100000000000001</v>
      </c>
      <c r="DA36" s="672"/>
      <c r="DB36" s="672"/>
      <c r="DC36" s="673"/>
      <c r="DD36" s="663">
        <v>764058</v>
      </c>
      <c r="DE36" s="658"/>
      <c r="DF36" s="658"/>
      <c r="DG36" s="658"/>
      <c r="DH36" s="658"/>
      <c r="DI36" s="658"/>
      <c r="DJ36" s="658"/>
      <c r="DK36" s="659"/>
      <c r="DL36" s="663">
        <v>431949</v>
      </c>
      <c r="DM36" s="658"/>
      <c r="DN36" s="658"/>
      <c r="DO36" s="658"/>
      <c r="DP36" s="658"/>
      <c r="DQ36" s="658"/>
      <c r="DR36" s="658"/>
      <c r="DS36" s="658"/>
      <c r="DT36" s="658"/>
      <c r="DU36" s="658"/>
      <c r="DV36" s="659"/>
      <c r="DW36" s="660">
        <v>12.7</v>
      </c>
      <c r="DX36" s="672"/>
      <c r="DY36" s="672"/>
      <c r="DZ36" s="672"/>
      <c r="EA36" s="672"/>
      <c r="EB36" s="672"/>
      <c r="EC36" s="684"/>
    </row>
    <row r="37" spans="2:133" ht="11.25" customHeight="1" x14ac:dyDescent="0.15">
      <c r="B37" s="654" t="s">
        <v>337</v>
      </c>
      <c r="C37" s="655"/>
      <c r="D37" s="655"/>
      <c r="E37" s="655"/>
      <c r="F37" s="655"/>
      <c r="G37" s="655"/>
      <c r="H37" s="655"/>
      <c r="I37" s="655"/>
      <c r="J37" s="655"/>
      <c r="K37" s="655"/>
      <c r="L37" s="655"/>
      <c r="M37" s="655"/>
      <c r="N37" s="655"/>
      <c r="O37" s="655"/>
      <c r="P37" s="655"/>
      <c r="Q37" s="656"/>
      <c r="R37" s="657">
        <v>125982</v>
      </c>
      <c r="S37" s="658"/>
      <c r="T37" s="658"/>
      <c r="U37" s="658"/>
      <c r="V37" s="658"/>
      <c r="W37" s="658"/>
      <c r="X37" s="658"/>
      <c r="Y37" s="659"/>
      <c r="Z37" s="695">
        <v>2</v>
      </c>
      <c r="AA37" s="695"/>
      <c r="AB37" s="695"/>
      <c r="AC37" s="695"/>
      <c r="AD37" s="696">
        <v>12595</v>
      </c>
      <c r="AE37" s="696"/>
      <c r="AF37" s="696"/>
      <c r="AG37" s="696"/>
      <c r="AH37" s="696"/>
      <c r="AI37" s="696"/>
      <c r="AJ37" s="696"/>
      <c r="AK37" s="696"/>
      <c r="AL37" s="660">
        <v>0.4</v>
      </c>
      <c r="AM37" s="661"/>
      <c r="AN37" s="661"/>
      <c r="AO37" s="697"/>
      <c r="AQ37" s="690" t="s">
        <v>338</v>
      </c>
      <c r="AR37" s="691"/>
      <c r="AS37" s="691"/>
      <c r="AT37" s="691"/>
      <c r="AU37" s="691"/>
      <c r="AV37" s="691"/>
      <c r="AW37" s="691"/>
      <c r="AX37" s="691"/>
      <c r="AY37" s="692"/>
      <c r="AZ37" s="657">
        <v>132275</v>
      </c>
      <c r="BA37" s="658"/>
      <c r="BB37" s="658"/>
      <c r="BC37" s="658"/>
      <c r="BD37" s="670"/>
      <c r="BE37" s="670"/>
      <c r="BF37" s="693"/>
      <c r="BG37" s="654" t="s">
        <v>339</v>
      </c>
      <c r="BH37" s="655"/>
      <c r="BI37" s="655"/>
      <c r="BJ37" s="655"/>
      <c r="BK37" s="655"/>
      <c r="BL37" s="655"/>
      <c r="BM37" s="655"/>
      <c r="BN37" s="655"/>
      <c r="BO37" s="655"/>
      <c r="BP37" s="655"/>
      <c r="BQ37" s="655"/>
      <c r="BR37" s="655"/>
      <c r="BS37" s="655"/>
      <c r="BT37" s="655"/>
      <c r="BU37" s="656"/>
      <c r="BV37" s="657">
        <v>-6136</v>
      </c>
      <c r="BW37" s="658"/>
      <c r="BX37" s="658"/>
      <c r="BY37" s="658"/>
      <c r="BZ37" s="658"/>
      <c r="CA37" s="658"/>
      <c r="CB37" s="694"/>
      <c r="CD37" s="654" t="s">
        <v>340</v>
      </c>
      <c r="CE37" s="655"/>
      <c r="CF37" s="655"/>
      <c r="CG37" s="655"/>
      <c r="CH37" s="655"/>
      <c r="CI37" s="655"/>
      <c r="CJ37" s="655"/>
      <c r="CK37" s="655"/>
      <c r="CL37" s="655"/>
      <c r="CM37" s="655"/>
      <c r="CN37" s="655"/>
      <c r="CO37" s="655"/>
      <c r="CP37" s="655"/>
      <c r="CQ37" s="656"/>
      <c r="CR37" s="657">
        <v>506438</v>
      </c>
      <c r="CS37" s="670"/>
      <c r="CT37" s="670"/>
      <c r="CU37" s="670"/>
      <c r="CV37" s="670"/>
      <c r="CW37" s="670"/>
      <c r="CX37" s="670"/>
      <c r="CY37" s="671"/>
      <c r="CZ37" s="660">
        <v>8.1</v>
      </c>
      <c r="DA37" s="672"/>
      <c r="DB37" s="672"/>
      <c r="DC37" s="673"/>
      <c r="DD37" s="663">
        <v>387138</v>
      </c>
      <c r="DE37" s="670"/>
      <c r="DF37" s="670"/>
      <c r="DG37" s="670"/>
      <c r="DH37" s="670"/>
      <c r="DI37" s="670"/>
      <c r="DJ37" s="670"/>
      <c r="DK37" s="671"/>
      <c r="DL37" s="663">
        <v>346781</v>
      </c>
      <c r="DM37" s="670"/>
      <c r="DN37" s="670"/>
      <c r="DO37" s="670"/>
      <c r="DP37" s="670"/>
      <c r="DQ37" s="670"/>
      <c r="DR37" s="670"/>
      <c r="DS37" s="670"/>
      <c r="DT37" s="670"/>
      <c r="DU37" s="670"/>
      <c r="DV37" s="671"/>
      <c r="DW37" s="660">
        <v>10.199999999999999</v>
      </c>
      <c r="DX37" s="672"/>
      <c r="DY37" s="672"/>
      <c r="DZ37" s="672"/>
      <c r="EA37" s="672"/>
      <c r="EB37" s="672"/>
      <c r="EC37" s="684"/>
    </row>
    <row r="38" spans="2:133" ht="11.25" customHeight="1" x14ac:dyDescent="0.15">
      <c r="B38" s="654" t="s">
        <v>341</v>
      </c>
      <c r="C38" s="655"/>
      <c r="D38" s="655"/>
      <c r="E38" s="655"/>
      <c r="F38" s="655"/>
      <c r="G38" s="655"/>
      <c r="H38" s="655"/>
      <c r="I38" s="655"/>
      <c r="J38" s="655"/>
      <c r="K38" s="655"/>
      <c r="L38" s="655"/>
      <c r="M38" s="655"/>
      <c r="N38" s="655"/>
      <c r="O38" s="655"/>
      <c r="P38" s="655"/>
      <c r="Q38" s="656"/>
      <c r="R38" s="657">
        <v>743959</v>
      </c>
      <c r="S38" s="658"/>
      <c r="T38" s="658"/>
      <c r="U38" s="658"/>
      <c r="V38" s="658"/>
      <c r="W38" s="658"/>
      <c r="X38" s="658"/>
      <c r="Y38" s="659"/>
      <c r="Z38" s="695">
        <v>11.7</v>
      </c>
      <c r="AA38" s="695"/>
      <c r="AB38" s="695"/>
      <c r="AC38" s="695"/>
      <c r="AD38" s="696" t="s">
        <v>238</v>
      </c>
      <c r="AE38" s="696"/>
      <c r="AF38" s="696"/>
      <c r="AG38" s="696"/>
      <c r="AH38" s="696"/>
      <c r="AI38" s="696"/>
      <c r="AJ38" s="696"/>
      <c r="AK38" s="696"/>
      <c r="AL38" s="660" t="s">
        <v>238</v>
      </c>
      <c r="AM38" s="661"/>
      <c r="AN38" s="661"/>
      <c r="AO38" s="697"/>
      <c r="AQ38" s="690" t="s">
        <v>342</v>
      </c>
      <c r="AR38" s="691"/>
      <c r="AS38" s="691"/>
      <c r="AT38" s="691"/>
      <c r="AU38" s="691"/>
      <c r="AV38" s="691"/>
      <c r="AW38" s="691"/>
      <c r="AX38" s="691"/>
      <c r="AY38" s="692"/>
      <c r="AZ38" s="657">
        <v>73129</v>
      </c>
      <c r="BA38" s="658"/>
      <c r="BB38" s="658"/>
      <c r="BC38" s="658"/>
      <c r="BD38" s="670"/>
      <c r="BE38" s="670"/>
      <c r="BF38" s="693"/>
      <c r="BG38" s="654" t="s">
        <v>343</v>
      </c>
      <c r="BH38" s="655"/>
      <c r="BI38" s="655"/>
      <c r="BJ38" s="655"/>
      <c r="BK38" s="655"/>
      <c r="BL38" s="655"/>
      <c r="BM38" s="655"/>
      <c r="BN38" s="655"/>
      <c r="BO38" s="655"/>
      <c r="BP38" s="655"/>
      <c r="BQ38" s="655"/>
      <c r="BR38" s="655"/>
      <c r="BS38" s="655"/>
      <c r="BT38" s="655"/>
      <c r="BU38" s="656"/>
      <c r="BV38" s="657">
        <v>642</v>
      </c>
      <c r="BW38" s="658"/>
      <c r="BX38" s="658"/>
      <c r="BY38" s="658"/>
      <c r="BZ38" s="658"/>
      <c r="CA38" s="658"/>
      <c r="CB38" s="694"/>
      <c r="CD38" s="654" t="s">
        <v>344</v>
      </c>
      <c r="CE38" s="655"/>
      <c r="CF38" s="655"/>
      <c r="CG38" s="655"/>
      <c r="CH38" s="655"/>
      <c r="CI38" s="655"/>
      <c r="CJ38" s="655"/>
      <c r="CK38" s="655"/>
      <c r="CL38" s="655"/>
      <c r="CM38" s="655"/>
      <c r="CN38" s="655"/>
      <c r="CO38" s="655"/>
      <c r="CP38" s="655"/>
      <c r="CQ38" s="656"/>
      <c r="CR38" s="657">
        <v>510451</v>
      </c>
      <c r="CS38" s="658"/>
      <c r="CT38" s="658"/>
      <c r="CU38" s="658"/>
      <c r="CV38" s="658"/>
      <c r="CW38" s="658"/>
      <c r="CX38" s="658"/>
      <c r="CY38" s="659"/>
      <c r="CZ38" s="660">
        <v>8.1999999999999993</v>
      </c>
      <c r="DA38" s="672"/>
      <c r="DB38" s="672"/>
      <c r="DC38" s="673"/>
      <c r="DD38" s="663">
        <v>453017</v>
      </c>
      <c r="DE38" s="658"/>
      <c r="DF38" s="658"/>
      <c r="DG38" s="658"/>
      <c r="DH38" s="658"/>
      <c r="DI38" s="658"/>
      <c r="DJ38" s="658"/>
      <c r="DK38" s="659"/>
      <c r="DL38" s="663">
        <v>237938</v>
      </c>
      <c r="DM38" s="658"/>
      <c r="DN38" s="658"/>
      <c r="DO38" s="658"/>
      <c r="DP38" s="658"/>
      <c r="DQ38" s="658"/>
      <c r="DR38" s="658"/>
      <c r="DS38" s="658"/>
      <c r="DT38" s="658"/>
      <c r="DU38" s="658"/>
      <c r="DV38" s="659"/>
      <c r="DW38" s="660">
        <v>7</v>
      </c>
      <c r="DX38" s="672"/>
      <c r="DY38" s="672"/>
      <c r="DZ38" s="672"/>
      <c r="EA38" s="672"/>
      <c r="EB38" s="672"/>
      <c r="EC38" s="684"/>
    </row>
    <row r="39" spans="2:133" ht="11.25" customHeight="1" x14ac:dyDescent="0.15">
      <c r="B39" s="654" t="s">
        <v>345</v>
      </c>
      <c r="C39" s="655"/>
      <c r="D39" s="655"/>
      <c r="E39" s="655"/>
      <c r="F39" s="655"/>
      <c r="G39" s="655"/>
      <c r="H39" s="655"/>
      <c r="I39" s="655"/>
      <c r="J39" s="655"/>
      <c r="K39" s="655"/>
      <c r="L39" s="655"/>
      <c r="M39" s="655"/>
      <c r="N39" s="655"/>
      <c r="O39" s="655"/>
      <c r="P39" s="655"/>
      <c r="Q39" s="656"/>
      <c r="R39" s="657" t="s">
        <v>238</v>
      </c>
      <c r="S39" s="658"/>
      <c r="T39" s="658"/>
      <c r="U39" s="658"/>
      <c r="V39" s="658"/>
      <c r="W39" s="658"/>
      <c r="X39" s="658"/>
      <c r="Y39" s="659"/>
      <c r="Z39" s="695" t="s">
        <v>238</v>
      </c>
      <c r="AA39" s="695"/>
      <c r="AB39" s="695"/>
      <c r="AC39" s="695"/>
      <c r="AD39" s="696" t="s">
        <v>176</v>
      </c>
      <c r="AE39" s="696"/>
      <c r="AF39" s="696"/>
      <c r="AG39" s="696"/>
      <c r="AH39" s="696"/>
      <c r="AI39" s="696"/>
      <c r="AJ39" s="696"/>
      <c r="AK39" s="696"/>
      <c r="AL39" s="660" t="s">
        <v>249</v>
      </c>
      <c r="AM39" s="661"/>
      <c r="AN39" s="661"/>
      <c r="AO39" s="697"/>
      <c r="AQ39" s="690" t="s">
        <v>346</v>
      </c>
      <c r="AR39" s="691"/>
      <c r="AS39" s="691"/>
      <c r="AT39" s="691"/>
      <c r="AU39" s="691"/>
      <c r="AV39" s="691"/>
      <c r="AW39" s="691"/>
      <c r="AX39" s="691"/>
      <c r="AY39" s="692"/>
      <c r="AZ39" s="657" t="s">
        <v>238</v>
      </c>
      <c r="BA39" s="658"/>
      <c r="BB39" s="658"/>
      <c r="BC39" s="658"/>
      <c r="BD39" s="670"/>
      <c r="BE39" s="670"/>
      <c r="BF39" s="693"/>
      <c r="BG39" s="654" t="s">
        <v>347</v>
      </c>
      <c r="BH39" s="655"/>
      <c r="BI39" s="655"/>
      <c r="BJ39" s="655"/>
      <c r="BK39" s="655"/>
      <c r="BL39" s="655"/>
      <c r="BM39" s="655"/>
      <c r="BN39" s="655"/>
      <c r="BO39" s="655"/>
      <c r="BP39" s="655"/>
      <c r="BQ39" s="655"/>
      <c r="BR39" s="655"/>
      <c r="BS39" s="655"/>
      <c r="BT39" s="655"/>
      <c r="BU39" s="656"/>
      <c r="BV39" s="657">
        <v>894</v>
      </c>
      <c r="BW39" s="658"/>
      <c r="BX39" s="658"/>
      <c r="BY39" s="658"/>
      <c r="BZ39" s="658"/>
      <c r="CA39" s="658"/>
      <c r="CB39" s="694"/>
      <c r="CD39" s="654" t="s">
        <v>348</v>
      </c>
      <c r="CE39" s="655"/>
      <c r="CF39" s="655"/>
      <c r="CG39" s="655"/>
      <c r="CH39" s="655"/>
      <c r="CI39" s="655"/>
      <c r="CJ39" s="655"/>
      <c r="CK39" s="655"/>
      <c r="CL39" s="655"/>
      <c r="CM39" s="655"/>
      <c r="CN39" s="655"/>
      <c r="CO39" s="655"/>
      <c r="CP39" s="655"/>
      <c r="CQ39" s="656"/>
      <c r="CR39" s="657">
        <v>504117</v>
      </c>
      <c r="CS39" s="670"/>
      <c r="CT39" s="670"/>
      <c r="CU39" s="670"/>
      <c r="CV39" s="670"/>
      <c r="CW39" s="670"/>
      <c r="CX39" s="670"/>
      <c r="CY39" s="671"/>
      <c r="CZ39" s="660">
        <v>8.1</v>
      </c>
      <c r="DA39" s="672"/>
      <c r="DB39" s="672"/>
      <c r="DC39" s="673"/>
      <c r="DD39" s="663">
        <v>445546</v>
      </c>
      <c r="DE39" s="670"/>
      <c r="DF39" s="670"/>
      <c r="DG39" s="670"/>
      <c r="DH39" s="670"/>
      <c r="DI39" s="670"/>
      <c r="DJ39" s="670"/>
      <c r="DK39" s="671"/>
      <c r="DL39" s="663" t="s">
        <v>249</v>
      </c>
      <c r="DM39" s="670"/>
      <c r="DN39" s="670"/>
      <c r="DO39" s="670"/>
      <c r="DP39" s="670"/>
      <c r="DQ39" s="670"/>
      <c r="DR39" s="670"/>
      <c r="DS39" s="670"/>
      <c r="DT39" s="670"/>
      <c r="DU39" s="670"/>
      <c r="DV39" s="671"/>
      <c r="DW39" s="660" t="s">
        <v>249</v>
      </c>
      <c r="DX39" s="672"/>
      <c r="DY39" s="672"/>
      <c r="DZ39" s="672"/>
      <c r="EA39" s="672"/>
      <c r="EB39" s="672"/>
      <c r="EC39" s="684"/>
    </row>
    <row r="40" spans="2:133" ht="11.25" customHeight="1" x14ac:dyDescent="0.15">
      <c r="B40" s="654" t="s">
        <v>349</v>
      </c>
      <c r="C40" s="655"/>
      <c r="D40" s="655"/>
      <c r="E40" s="655"/>
      <c r="F40" s="655"/>
      <c r="G40" s="655"/>
      <c r="H40" s="655"/>
      <c r="I40" s="655"/>
      <c r="J40" s="655"/>
      <c r="K40" s="655"/>
      <c r="L40" s="655"/>
      <c r="M40" s="655"/>
      <c r="N40" s="655"/>
      <c r="O40" s="655"/>
      <c r="P40" s="655"/>
      <c r="Q40" s="656"/>
      <c r="R40" s="657">
        <v>27559</v>
      </c>
      <c r="S40" s="658"/>
      <c r="T40" s="658"/>
      <c r="U40" s="658"/>
      <c r="V40" s="658"/>
      <c r="W40" s="658"/>
      <c r="X40" s="658"/>
      <c r="Y40" s="659"/>
      <c r="Z40" s="695">
        <v>0.4</v>
      </c>
      <c r="AA40" s="695"/>
      <c r="AB40" s="695"/>
      <c r="AC40" s="695"/>
      <c r="AD40" s="696" t="s">
        <v>238</v>
      </c>
      <c r="AE40" s="696"/>
      <c r="AF40" s="696"/>
      <c r="AG40" s="696"/>
      <c r="AH40" s="696"/>
      <c r="AI40" s="696"/>
      <c r="AJ40" s="696"/>
      <c r="AK40" s="696"/>
      <c r="AL40" s="660" t="s">
        <v>238</v>
      </c>
      <c r="AM40" s="661"/>
      <c r="AN40" s="661"/>
      <c r="AO40" s="697"/>
      <c r="AQ40" s="690" t="s">
        <v>350</v>
      </c>
      <c r="AR40" s="691"/>
      <c r="AS40" s="691"/>
      <c r="AT40" s="691"/>
      <c r="AU40" s="691"/>
      <c r="AV40" s="691"/>
      <c r="AW40" s="691"/>
      <c r="AX40" s="691"/>
      <c r="AY40" s="692"/>
      <c r="AZ40" s="657" t="s">
        <v>238</v>
      </c>
      <c r="BA40" s="658"/>
      <c r="BB40" s="658"/>
      <c r="BC40" s="658"/>
      <c r="BD40" s="670"/>
      <c r="BE40" s="670"/>
      <c r="BF40" s="693"/>
      <c r="BG40" s="698" t="s">
        <v>351</v>
      </c>
      <c r="BH40" s="699"/>
      <c r="BI40" s="699"/>
      <c r="BJ40" s="699"/>
      <c r="BK40" s="699"/>
      <c r="BL40" s="223"/>
      <c r="BM40" s="655" t="s">
        <v>352</v>
      </c>
      <c r="BN40" s="655"/>
      <c r="BO40" s="655"/>
      <c r="BP40" s="655"/>
      <c r="BQ40" s="655"/>
      <c r="BR40" s="655"/>
      <c r="BS40" s="655"/>
      <c r="BT40" s="655"/>
      <c r="BU40" s="656"/>
      <c r="BV40" s="657">
        <v>80</v>
      </c>
      <c r="BW40" s="658"/>
      <c r="BX40" s="658"/>
      <c r="BY40" s="658"/>
      <c r="BZ40" s="658"/>
      <c r="CA40" s="658"/>
      <c r="CB40" s="694"/>
      <c r="CD40" s="654" t="s">
        <v>353</v>
      </c>
      <c r="CE40" s="655"/>
      <c r="CF40" s="655"/>
      <c r="CG40" s="655"/>
      <c r="CH40" s="655"/>
      <c r="CI40" s="655"/>
      <c r="CJ40" s="655"/>
      <c r="CK40" s="655"/>
      <c r="CL40" s="655"/>
      <c r="CM40" s="655"/>
      <c r="CN40" s="655"/>
      <c r="CO40" s="655"/>
      <c r="CP40" s="655"/>
      <c r="CQ40" s="656"/>
      <c r="CR40" s="657">
        <v>94640</v>
      </c>
      <c r="CS40" s="658"/>
      <c r="CT40" s="658"/>
      <c r="CU40" s="658"/>
      <c r="CV40" s="658"/>
      <c r="CW40" s="658"/>
      <c r="CX40" s="658"/>
      <c r="CY40" s="659"/>
      <c r="CZ40" s="660">
        <v>1.5</v>
      </c>
      <c r="DA40" s="672"/>
      <c r="DB40" s="672"/>
      <c r="DC40" s="673"/>
      <c r="DD40" s="663" t="s">
        <v>238</v>
      </c>
      <c r="DE40" s="658"/>
      <c r="DF40" s="658"/>
      <c r="DG40" s="658"/>
      <c r="DH40" s="658"/>
      <c r="DI40" s="658"/>
      <c r="DJ40" s="658"/>
      <c r="DK40" s="659"/>
      <c r="DL40" s="663" t="s">
        <v>249</v>
      </c>
      <c r="DM40" s="658"/>
      <c r="DN40" s="658"/>
      <c r="DO40" s="658"/>
      <c r="DP40" s="658"/>
      <c r="DQ40" s="658"/>
      <c r="DR40" s="658"/>
      <c r="DS40" s="658"/>
      <c r="DT40" s="658"/>
      <c r="DU40" s="658"/>
      <c r="DV40" s="659"/>
      <c r="DW40" s="660" t="s">
        <v>238</v>
      </c>
      <c r="DX40" s="672"/>
      <c r="DY40" s="672"/>
      <c r="DZ40" s="672"/>
      <c r="EA40" s="672"/>
      <c r="EB40" s="672"/>
      <c r="EC40" s="684"/>
    </row>
    <row r="41" spans="2:133" ht="11.25" customHeight="1" x14ac:dyDescent="0.15">
      <c r="B41" s="638" t="s">
        <v>354</v>
      </c>
      <c r="C41" s="639"/>
      <c r="D41" s="639"/>
      <c r="E41" s="639"/>
      <c r="F41" s="639"/>
      <c r="G41" s="639"/>
      <c r="H41" s="639"/>
      <c r="I41" s="639"/>
      <c r="J41" s="639"/>
      <c r="K41" s="639"/>
      <c r="L41" s="639"/>
      <c r="M41" s="639"/>
      <c r="N41" s="639"/>
      <c r="O41" s="639"/>
      <c r="P41" s="639"/>
      <c r="Q41" s="640"/>
      <c r="R41" s="641">
        <v>6353601</v>
      </c>
      <c r="S41" s="682"/>
      <c r="T41" s="682"/>
      <c r="U41" s="682"/>
      <c r="V41" s="682"/>
      <c r="W41" s="682"/>
      <c r="X41" s="682"/>
      <c r="Y41" s="685"/>
      <c r="Z41" s="686">
        <v>100</v>
      </c>
      <c r="AA41" s="686"/>
      <c r="AB41" s="686"/>
      <c r="AC41" s="686"/>
      <c r="AD41" s="687">
        <v>3376846</v>
      </c>
      <c r="AE41" s="687"/>
      <c r="AF41" s="687"/>
      <c r="AG41" s="687"/>
      <c r="AH41" s="687"/>
      <c r="AI41" s="687"/>
      <c r="AJ41" s="687"/>
      <c r="AK41" s="687"/>
      <c r="AL41" s="644">
        <v>100</v>
      </c>
      <c r="AM41" s="688"/>
      <c r="AN41" s="688"/>
      <c r="AO41" s="689"/>
      <c r="AQ41" s="690" t="s">
        <v>355</v>
      </c>
      <c r="AR41" s="691"/>
      <c r="AS41" s="691"/>
      <c r="AT41" s="691"/>
      <c r="AU41" s="691"/>
      <c r="AV41" s="691"/>
      <c r="AW41" s="691"/>
      <c r="AX41" s="691"/>
      <c r="AY41" s="692"/>
      <c r="AZ41" s="657">
        <v>62442</v>
      </c>
      <c r="BA41" s="658"/>
      <c r="BB41" s="658"/>
      <c r="BC41" s="658"/>
      <c r="BD41" s="670"/>
      <c r="BE41" s="670"/>
      <c r="BF41" s="693"/>
      <c r="BG41" s="698"/>
      <c r="BH41" s="699"/>
      <c r="BI41" s="699"/>
      <c r="BJ41" s="699"/>
      <c r="BK41" s="699"/>
      <c r="BL41" s="223"/>
      <c r="BM41" s="655" t="s">
        <v>356</v>
      </c>
      <c r="BN41" s="655"/>
      <c r="BO41" s="655"/>
      <c r="BP41" s="655"/>
      <c r="BQ41" s="655"/>
      <c r="BR41" s="655"/>
      <c r="BS41" s="655"/>
      <c r="BT41" s="655"/>
      <c r="BU41" s="656"/>
      <c r="BV41" s="657" t="s">
        <v>238</v>
      </c>
      <c r="BW41" s="658"/>
      <c r="BX41" s="658"/>
      <c r="BY41" s="658"/>
      <c r="BZ41" s="658"/>
      <c r="CA41" s="658"/>
      <c r="CB41" s="694"/>
      <c r="CD41" s="654" t="s">
        <v>357</v>
      </c>
      <c r="CE41" s="655"/>
      <c r="CF41" s="655"/>
      <c r="CG41" s="655"/>
      <c r="CH41" s="655"/>
      <c r="CI41" s="655"/>
      <c r="CJ41" s="655"/>
      <c r="CK41" s="655"/>
      <c r="CL41" s="655"/>
      <c r="CM41" s="655"/>
      <c r="CN41" s="655"/>
      <c r="CO41" s="655"/>
      <c r="CP41" s="655"/>
      <c r="CQ41" s="656"/>
      <c r="CR41" s="657" t="s">
        <v>238</v>
      </c>
      <c r="CS41" s="670"/>
      <c r="CT41" s="670"/>
      <c r="CU41" s="670"/>
      <c r="CV41" s="670"/>
      <c r="CW41" s="670"/>
      <c r="CX41" s="670"/>
      <c r="CY41" s="671"/>
      <c r="CZ41" s="660" t="s">
        <v>238</v>
      </c>
      <c r="DA41" s="672"/>
      <c r="DB41" s="672"/>
      <c r="DC41" s="673"/>
      <c r="DD41" s="663" t="s">
        <v>238</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15">
      <c r="AQ42" s="702" t="s">
        <v>358</v>
      </c>
      <c r="AR42" s="703"/>
      <c r="AS42" s="703"/>
      <c r="AT42" s="703"/>
      <c r="AU42" s="703"/>
      <c r="AV42" s="703"/>
      <c r="AW42" s="703"/>
      <c r="AX42" s="703"/>
      <c r="AY42" s="704"/>
      <c r="AZ42" s="641">
        <v>242605</v>
      </c>
      <c r="BA42" s="682"/>
      <c r="BB42" s="682"/>
      <c r="BC42" s="682"/>
      <c r="BD42" s="642"/>
      <c r="BE42" s="642"/>
      <c r="BF42" s="705"/>
      <c r="BG42" s="700"/>
      <c r="BH42" s="701"/>
      <c r="BI42" s="701"/>
      <c r="BJ42" s="701"/>
      <c r="BK42" s="701"/>
      <c r="BL42" s="224"/>
      <c r="BM42" s="639" t="s">
        <v>359</v>
      </c>
      <c r="BN42" s="639"/>
      <c r="BO42" s="639"/>
      <c r="BP42" s="639"/>
      <c r="BQ42" s="639"/>
      <c r="BR42" s="639"/>
      <c r="BS42" s="639"/>
      <c r="BT42" s="639"/>
      <c r="BU42" s="640"/>
      <c r="BV42" s="641">
        <v>449</v>
      </c>
      <c r="BW42" s="682"/>
      <c r="BX42" s="682"/>
      <c r="BY42" s="682"/>
      <c r="BZ42" s="682"/>
      <c r="CA42" s="682"/>
      <c r="CB42" s="683"/>
      <c r="CD42" s="654" t="s">
        <v>360</v>
      </c>
      <c r="CE42" s="655"/>
      <c r="CF42" s="655"/>
      <c r="CG42" s="655"/>
      <c r="CH42" s="655"/>
      <c r="CI42" s="655"/>
      <c r="CJ42" s="655"/>
      <c r="CK42" s="655"/>
      <c r="CL42" s="655"/>
      <c r="CM42" s="655"/>
      <c r="CN42" s="655"/>
      <c r="CO42" s="655"/>
      <c r="CP42" s="655"/>
      <c r="CQ42" s="656"/>
      <c r="CR42" s="657">
        <v>1025025</v>
      </c>
      <c r="CS42" s="670"/>
      <c r="CT42" s="670"/>
      <c r="CU42" s="670"/>
      <c r="CV42" s="670"/>
      <c r="CW42" s="670"/>
      <c r="CX42" s="670"/>
      <c r="CY42" s="671"/>
      <c r="CZ42" s="660">
        <v>16.399999999999999</v>
      </c>
      <c r="DA42" s="672"/>
      <c r="DB42" s="672"/>
      <c r="DC42" s="673"/>
      <c r="DD42" s="663">
        <v>175090</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15">
      <c r="B43" s="214" t="s">
        <v>361</v>
      </c>
      <c r="CD43" s="654" t="s">
        <v>362</v>
      </c>
      <c r="CE43" s="655"/>
      <c r="CF43" s="655"/>
      <c r="CG43" s="655"/>
      <c r="CH43" s="655"/>
      <c r="CI43" s="655"/>
      <c r="CJ43" s="655"/>
      <c r="CK43" s="655"/>
      <c r="CL43" s="655"/>
      <c r="CM43" s="655"/>
      <c r="CN43" s="655"/>
      <c r="CO43" s="655"/>
      <c r="CP43" s="655"/>
      <c r="CQ43" s="656"/>
      <c r="CR43" s="657">
        <v>29834</v>
      </c>
      <c r="CS43" s="670"/>
      <c r="CT43" s="670"/>
      <c r="CU43" s="670"/>
      <c r="CV43" s="670"/>
      <c r="CW43" s="670"/>
      <c r="CX43" s="670"/>
      <c r="CY43" s="671"/>
      <c r="CZ43" s="660">
        <v>0.5</v>
      </c>
      <c r="DA43" s="672"/>
      <c r="DB43" s="672"/>
      <c r="DC43" s="673"/>
      <c r="DD43" s="663">
        <v>26215</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15">
      <c r="B44" s="674" t="s">
        <v>363</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310</v>
      </c>
      <c r="CE44" s="677"/>
      <c r="CF44" s="654" t="s">
        <v>364</v>
      </c>
      <c r="CG44" s="655"/>
      <c r="CH44" s="655"/>
      <c r="CI44" s="655"/>
      <c r="CJ44" s="655"/>
      <c r="CK44" s="655"/>
      <c r="CL44" s="655"/>
      <c r="CM44" s="655"/>
      <c r="CN44" s="655"/>
      <c r="CO44" s="655"/>
      <c r="CP44" s="655"/>
      <c r="CQ44" s="656"/>
      <c r="CR44" s="657">
        <v>763049</v>
      </c>
      <c r="CS44" s="658"/>
      <c r="CT44" s="658"/>
      <c r="CU44" s="658"/>
      <c r="CV44" s="658"/>
      <c r="CW44" s="658"/>
      <c r="CX44" s="658"/>
      <c r="CY44" s="659"/>
      <c r="CZ44" s="660">
        <v>12.2</v>
      </c>
      <c r="DA44" s="661"/>
      <c r="DB44" s="661"/>
      <c r="DC44" s="662"/>
      <c r="DD44" s="663">
        <v>175090</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15">
      <c r="B45" s="674" t="s">
        <v>365</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366</v>
      </c>
      <c r="CG45" s="655"/>
      <c r="CH45" s="655"/>
      <c r="CI45" s="655"/>
      <c r="CJ45" s="655"/>
      <c r="CK45" s="655"/>
      <c r="CL45" s="655"/>
      <c r="CM45" s="655"/>
      <c r="CN45" s="655"/>
      <c r="CO45" s="655"/>
      <c r="CP45" s="655"/>
      <c r="CQ45" s="656"/>
      <c r="CR45" s="657">
        <v>151897</v>
      </c>
      <c r="CS45" s="670"/>
      <c r="CT45" s="670"/>
      <c r="CU45" s="670"/>
      <c r="CV45" s="670"/>
      <c r="CW45" s="670"/>
      <c r="CX45" s="670"/>
      <c r="CY45" s="671"/>
      <c r="CZ45" s="660">
        <v>2.4</v>
      </c>
      <c r="DA45" s="672"/>
      <c r="DB45" s="672"/>
      <c r="DC45" s="673"/>
      <c r="DD45" s="663">
        <v>45989</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15">
      <c r="B46" s="225"/>
      <c r="CD46" s="678"/>
      <c r="CE46" s="679"/>
      <c r="CF46" s="654" t="s">
        <v>367</v>
      </c>
      <c r="CG46" s="655"/>
      <c r="CH46" s="655"/>
      <c r="CI46" s="655"/>
      <c r="CJ46" s="655"/>
      <c r="CK46" s="655"/>
      <c r="CL46" s="655"/>
      <c r="CM46" s="655"/>
      <c r="CN46" s="655"/>
      <c r="CO46" s="655"/>
      <c r="CP46" s="655"/>
      <c r="CQ46" s="656"/>
      <c r="CR46" s="657">
        <v>521793</v>
      </c>
      <c r="CS46" s="658"/>
      <c r="CT46" s="658"/>
      <c r="CU46" s="658"/>
      <c r="CV46" s="658"/>
      <c r="CW46" s="658"/>
      <c r="CX46" s="658"/>
      <c r="CY46" s="659"/>
      <c r="CZ46" s="660">
        <v>8.4</v>
      </c>
      <c r="DA46" s="661"/>
      <c r="DB46" s="661"/>
      <c r="DC46" s="662"/>
      <c r="DD46" s="663">
        <v>127286</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15">
      <c r="B47" s="225"/>
      <c r="CD47" s="678"/>
      <c r="CE47" s="679"/>
      <c r="CF47" s="654" t="s">
        <v>368</v>
      </c>
      <c r="CG47" s="655"/>
      <c r="CH47" s="655"/>
      <c r="CI47" s="655"/>
      <c r="CJ47" s="655"/>
      <c r="CK47" s="655"/>
      <c r="CL47" s="655"/>
      <c r="CM47" s="655"/>
      <c r="CN47" s="655"/>
      <c r="CO47" s="655"/>
      <c r="CP47" s="655"/>
      <c r="CQ47" s="656"/>
      <c r="CR47" s="657">
        <v>261976</v>
      </c>
      <c r="CS47" s="670"/>
      <c r="CT47" s="670"/>
      <c r="CU47" s="670"/>
      <c r="CV47" s="670"/>
      <c r="CW47" s="670"/>
      <c r="CX47" s="670"/>
      <c r="CY47" s="671"/>
      <c r="CZ47" s="660">
        <v>4.2</v>
      </c>
      <c r="DA47" s="672"/>
      <c r="DB47" s="672"/>
      <c r="DC47" s="673"/>
      <c r="DD47" s="663" t="s">
        <v>238</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x14ac:dyDescent="0.15">
      <c r="B48" s="225"/>
      <c r="CD48" s="680"/>
      <c r="CE48" s="681"/>
      <c r="CF48" s="654" t="s">
        <v>369</v>
      </c>
      <c r="CG48" s="655"/>
      <c r="CH48" s="655"/>
      <c r="CI48" s="655"/>
      <c r="CJ48" s="655"/>
      <c r="CK48" s="655"/>
      <c r="CL48" s="655"/>
      <c r="CM48" s="655"/>
      <c r="CN48" s="655"/>
      <c r="CO48" s="655"/>
      <c r="CP48" s="655"/>
      <c r="CQ48" s="656"/>
      <c r="CR48" s="657" t="s">
        <v>238</v>
      </c>
      <c r="CS48" s="658"/>
      <c r="CT48" s="658"/>
      <c r="CU48" s="658"/>
      <c r="CV48" s="658"/>
      <c r="CW48" s="658"/>
      <c r="CX48" s="658"/>
      <c r="CY48" s="659"/>
      <c r="CZ48" s="660" t="s">
        <v>238</v>
      </c>
      <c r="DA48" s="661"/>
      <c r="DB48" s="661"/>
      <c r="DC48" s="662"/>
      <c r="DD48" s="663" t="s">
        <v>176</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15">
      <c r="B49" s="225"/>
      <c r="CD49" s="638" t="s">
        <v>370</v>
      </c>
      <c r="CE49" s="639"/>
      <c r="CF49" s="639"/>
      <c r="CG49" s="639"/>
      <c r="CH49" s="639"/>
      <c r="CI49" s="639"/>
      <c r="CJ49" s="639"/>
      <c r="CK49" s="639"/>
      <c r="CL49" s="639"/>
      <c r="CM49" s="639"/>
      <c r="CN49" s="639"/>
      <c r="CO49" s="639"/>
      <c r="CP49" s="639"/>
      <c r="CQ49" s="640"/>
      <c r="CR49" s="641">
        <v>6248319</v>
      </c>
      <c r="CS49" s="642"/>
      <c r="CT49" s="642"/>
      <c r="CU49" s="642"/>
      <c r="CV49" s="642"/>
      <c r="CW49" s="642"/>
      <c r="CX49" s="642"/>
      <c r="CY49" s="643"/>
      <c r="CZ49" s="644">
        <v>100</v>
      </c>
      <c r="DA49" s="645"/>
      <c r="DB49" s="645"/>
      <c r="DC49" s="646"/>
      <c r="DD49" s="647">
        <v>4278738</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wdJm+wweQ4ZjXfZOjHX19934R8IPa24cxSDElNZpTe9gF71bR3AHGJrJ5yidclRejNqssX9btqa73DmKM9Jj3g==" saltValue="rtxXtJoasoRCrAzwJq6RI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6"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31" customWidth="1"/>
    <col min="131" max="131" width="1.625" style="231" customWidth="1"/>
    <col min="132" max="16384" width="9" style="231" hidden="1"/>
  </cols>
  <sheetData>
    <row r="1" spans="1:131" ht="11.25" customHeight="1" thickBot="1" x14ac:dyDescent="0.2">
      <c r="A1" s="227"/>
      <c r="B1" s="227"/>
      <c r="C1" s="227"/>
      <c r="D1" s="227"/>
      <c r="E1" s="227"/>
      <c r="F1" s="227"/>
      <c r="G1" s="227"/>
      <c r="H1" s="227"/>
      <c r="I1" s="227"/>
      <c r="J1" s="227"/>
      <c r="K1" s="227"/>
      <c r="L1" s="227"/>
      <c r="M1" s="227"/>
      <c r="N1" s="228"/>
      <c r="O1" s="228"/>
      <c r="P1" s="228"/>
      <c r="Q1" s="228"/>
      <c r="R1" s="228"/>
      <c r="S1" s="228"/>
      <c r="T1" s="228"/>
      <c r="U1" s="228"/>
      <c r="V1" s="228"/>
      <c r="W1" s="228"/>
      <c r="X1" s="228"/>
      <c r="Y1" s="228"/>
      <c r="Z1" s="228"/>
      <c r="AA1" s="228"/>
      <c r="AB1" s="228"/>
      <c r="AC1" s="228"/>
      <c r="AD1" s="228"/>
      <c r="AE1" s="228"/>
      <c r="AF1" s="228"/>
      <c r="AG1" s="228"/>
      <c r="AH1" s="228"/>
      <c r="AI1" s="228"/>
      <c r="AJ1" s="228"/>
      <c r="AK1" s="228"/>
      <c r="AL1" s="228"/>
      <c r="AM1" s="228"/>
      <c r="AN1" s="228"/>
      <c r="AO1" s="228"/>
      <c r="AP1" s="228"/>
      <c r="AQ1" s="228"/>
      <c r="AR1" s="228"/>
      <c r="AS1" s="228"/>
      <c r="AT1" s="228"/>
      <c r="AU1" s="228"/>
      <c r="AV1" s="228"/>
      <c r="AW1" s="228"/>
      <c r="AX1" s="228"/>
      <c r="AY1" s="228"/>
      <c r="AZ1" s="228"/>
      <c r="BA1" s="228"/>
      <c r="BB1" s="228"/>
      <c r="BC1" s="228"/>
      <c r="BD1" s="228"/>
      <c r="BE1" s="228"/>
      <c r="BF1" s="228"/>
      <c r="BG1" s="228"/>
      <c r="BH1" s="228"/>
      <c r="BI1" s="228"/>
      <c r="BJ1" s="228"/>
      <c r="BK1" s="228"/>
      <c r="BL1" s="228"/>
      <c r="BM1" s="228"/>
      <c r="BN1" s="228"/>
      <c r="BO1" s="228"/>
      <c r="BP1" s="228"/>
      <c r="BQ1" s="228"/>
      <c r="BR1" s="228"/>
      <c r="BS1" s="228"/>
      <c r="BT1" s="228"/>
      <c r="BU1" s="228"/>
      <c r="BV1" s="228"/>
      <c r="BW1" s="228"/>
      <c r="BX1" s="228"/>
      <c r="BY1" s="228"/>
      <c r="BZ1" s="228"/>
      <c r="CA1" s="228"/>
      <c r="CB1" s="228"/>
      <c r="CC1" s="228"/>
      <c r="CD1" s="228"/>
      <c r="CE1" s="228"/>
      <c r="CF1" s="228"/>
      <c r="CG1" s="228"/>
      <c r="CH1" s="228"/>
      <c r="CI1" s="228"/>
      <c r="CJ1" s="228"/>
      <c r="CK1" s="228"/>
      <c r="CL1" s="228"/>
      <c r="CM1" s="228"/>
      <c r="CN1" s="228"/>
      <c r="CO1" s="228"/>
      <c r="CP1" s="228"/>
      <c r="CQ1" s="228"/>
      <c r="CR1" s="228"/>
      <c r="CS1" s="228"/>
      <c r="CT1" s="228"/>
      <c r="CU1" s="228"/>
      <c r="CV1" s="228"/>
      <c r="CW1" s="228"/>
      <c r="CX1" s="228"/>
      <c r="CY1" s="228"/>
      <c r="CZ1" s="228"/>
      <c r="DA1" s="228"/>
      <c r="DB1" s="228"/>
      <c r="DC1" s="228"/>
      <c r="DD1" s="228"/>
      <c r="DE1" s="228"/>
      <c r="DF1" s="228"/>
      <c r="DG1" s="228"/>
      <c r="DH1" s="228"/>
      <c r="DI1" s="228"/>
      <c r="DJ1" s="228"/>
      <c r="DK1" s="228"/>
      <c r="DL1" s="228"/>
      <c r="DM1" s="228"/>
      <c r="DN1" s="228"/>
      <c r="DO1" s="228"/>
      <c r="DP1" s="228"/>
      <c r="DQ1" s="229"/>
      <c r="DR1" s="229"/>
      <c r="DS1" s="229"/>
      <c r="DT1" s="229"/>
      <c r="DU1" s="229"/>
      <c r="DV1" s="229"/>
      <c r="DW1" s="229"/>
      <c r="DX1" s="229"/>
      <c r="DY1" s="229"/>
      <c r="DZ1" s="229"/>
      <c r="EA1" s="230"/>
    </row>
    <row r="2" spans="1:131" ht="26.25" customHeight="1" thickBot="1" x14ac:dyDescent="0.2">
      <c r="A2" s="1126" t="s">
        <v>371</v>
      </c>
      <c r="B2" s="1126"/>
      <c r="C2" s="1126"/>
      <c r="D2" s="1126"/>
      <c r="E2" s="1126"/>
      <c r="F2" s="1126"/>
      <c r="G2" s="1126"/>
      <c r="H2" s="1126"/>
      <c r="I2" s="1126"/>
      <c r="J2" s="1126"/>
      <c r="K2" s="1126"/>
      <c r="L2" s="1126"/>
      <c r="M2" s="1126"/>
      <c r="N2" s="1126"/>
      <c r="O2" s="1126"/>
      <c r="P2" s="1126"/>
      <c r="Q2" s="1126"/>
      <c r="R2" s="1126"/>
      <c r="S2" s="1126"/>
      <c r="T2" s="1126"/>
      <c r="U2" s="1126"/>
      <c r="V2" s="1126"/>
      <c r="W2" s="1126"/>
      <c r="X2" s="1126"/>
      <c r="Y2" s="1126"/>
      <c r="Z2" s="1126"/>
      <c r="AA2" s="1126"/>
      <c r="AB2" s="1126"/>
      <c r="AC2" s="1126"/>
      <c r="AD2" s="1126"/>
      <c r="AE2" s="1126"/>
      <c r="AF2" s="1126"/>
      <c r="AG2" s="1126"/>
      <c r="AH2" s="1126"/>
      <c r="AI2" s="1126"/>
      <c r="AJ2" s="1126"/>
      <c r="AK2" s="1126"/>
      <c r="AL2" s="1126"/>
      <c r="AM2" s="1126"/>
      <c r="AN2" s="1126"/>
      <c r="AO2" s="1126"/>
      <c r="AP2" s="1126"/>
      <c r="AQ2" s="1126"/>
      <c r="AR2" s="1126"/>
      <c r="AS2" s="1126"/>
      <c r="AT2" s="1126"/>
      <c r="AU2" s="1126"/>
      <c r="AV2" s="1126"/>
      <c r="AW2" s="1126"/>
      <c r="AX2" s="1126"/>
      <c r="AY2" s="1126"/>
      <c r="AZ2" s="1126"/>
      <c r="BA2" s="1126"/>
      <c r="BB2" s="1126"/>
      <c r="BC2" s="1126"/>
      <c r="BD2" s="1126"/>
      <c r="BE2" s="1126"/>
      <c r="BF2" s="1126"/>
      <c r="BG2" s="1126"/>
      <c r="BH2" s="1126"/>
      <c r="BI2" s="1126"/>
      <c r="BJ2" s="228"/>
      <c r="BK2" s="228"/>
      <c r="BL2" s="228"/>
      <c r="BM2" s="228"/>
      <c r="BN2" s="228"/>
      <c r="BO2" s="228"/>
      <c r="BP2" s="228"/>
      <c r="BQ2" s="228"/>
      <c r="BR2" s="228"/>
      <c r="BS2" s="228"/>
      <c r="BT2" s="228"/>
      <c r="BU2" s="228"/>
      <c r="BV2" s="228"/>
      <c r="BW2" s="228"/>
      <c r="BX2" s="228"/>
      <c r="BY2" s="228"/>
      <c r="BZ2" s="228"/>
      <c r="CA2" s="228"/>
      <c r="CB2" s="228"/>
      <c r="CC2" s="228"/>
      <c r="CD2" s="228"/>
      <c r="CE2" s="228"/>
      <c r="CF2" s="228"/>
      <c r="CG2" s="228"/>
      <c r="CH2" s="228"/>
      <c r="CI2" s="228"/>
      <c r="CJ2" s="228"/>
      <c r="CK2" s="228"/>
      <c r="CL2" s="228"/>
      <c r="CM2" s="228"/>
      <c r="CN2" s="228"/>
      <c r="CO2" s="228"/>
      <c r="CP2" s="228"/>
      <c r="CQ2" s="228"/>
      <c r="CR2" s="228"/>
      <c r="CS2" s="228"/>
      <c r="CT2" s="228"/>
      <c r="CU2" s="228"/>
      <c r="CV2" s="228"/>
      <c r="CW2" s="228"/>
      <c r="CX2" s="228"/>
      <c r="CY2" s="228"/>
      <c r="CZ2" s="228"/>
      <c r="DA2" s="228"/>
      <c r="DB2" s="228"/>
      <c r="DC2" s="228"/>
      <c r="DD2" s="228"/>
      <c r="DE2" s="228"/>
      <c r="DF2" s="228"/>
      <c r="DG2" s="228"/>
      <c r="DH2" s="228"/>
      <c r="DI2" s="228"/>
      <c r="DJ2" s="1127" t="s">
        <v>372</v>
      </c>
      <c r="DK2" s="1128"/>
      <c r="DL2" s="1128"/>
      <c r="DM2" s="1128"/>
      <c r="DN2" s="1128"/>
      <c r="DO2" s="1129"/>
      <c r="DP2" s="228"/>
      <c r="DQ2" s="1127" t="s">
        <v>373</v>
      </c>
      <c r="DR2" s="1128"/>
      <c r="DS2" s="1128"/>
      <c r="DT2" s="1128"/>
      <c r="DU2" s="1128"/>
      <c r="DV2" s="1128"/>
      <c r="DW2" s="1128"/>
      <c r="DX2" s="1128"/>
      <c r="DY2" s="1128"/>
      <c r="DZ2" s="1129"/>
      <c r="EA2" s="230"/>
    </row>
    <row r="3" spans="1:131" ht="11.25" customHeight="1" x14ac:dyDescent="0.15">
      <c r="A3" s="228"/>
      <c r="B3" s="228"/>
      <c r="C3" s="228"/>
      <c r="D3" s="228"/>
      <c r="E3" s="228"/>
      <c r="F3" s="228"/>
      <c r="G3" s="228"/>
      <c r="H3" s="228"/>
      <c r="I3" s="228"/>
      <c r="J3" s="228"/>
      <c r="K3" s="228"/>
      <c r="L3" s="228"/>
      <c r="M3" s="228"/>
      <c r="N3" s="228"/>
      <c r="O3" s="228"/>
      <c r="P3" s="228"/>
      <c r="Q3" s="228"/>
      <c r="R3" s="228"/>
      <c r="S3" s="228"/>
      <c r="T3" s="22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30"/>
    </row>
    <row r="4" spans="1:131" s="235" customFormat="1" ht="26.25" customHeight="1" thickBot="1" x14ac:dyDescent="0.2">
      <c r="A4" s="1095" t="s">
        <v>374</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32"/>
      <c r="BA4" s="232"/>
      <c r="BB4" s="232"/>
      <c r="BC4" s="232"/>
      <c r="BD4" s="232"/>
      <c r="BE4" s="233"/>
      <c r="BF4" s="233"/>
      <c r="BG4" s="233"/>
      <c r="BH4" s="233"/>
      <c r="BI4" s="233"/>
      <c r="BJ4" s="233"/>
      <c r="BK4" s="233"/>
      <c r="BL4" s="233"/>
      <c r="BM4" s="233"/>
      <c r="BN4" s="233"/>
      <c r="BO4" s="233"/>
      <c r="BP4" s="233"/>
      <c r="BQ4" s="766" t="s">
        <v>375</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34"/>
    </row>
    <row r="5" spans="1:131" s="235" customFormat="1" ht="26.25" customHeight="1" x14ac:dyDescent="0.15">
      <c r="A5" s="1031" t="s">
        <v>376</v>
      </c>
      <c r="B5" s="1032"/>
      <c r="C5" s="1032"/>
      <c r="D5" s="1032"/>
      <c r="E5" s="1032"/>
      <c r="F5" s="1032"/>
      <c r="G5" s="1032"/>
      <c r="H5" s="1032"/>
      <c r="I5" s="1032"/>
      <c r="J5" s="1032"/>
      <c r="K5" s="1032"/>
      <c r="L5" s="1032"/>
      <c r="M5" s="1032"/>
      <c r="N5" s="1032"/>
      <c r="O5" s="1032"/>
      <c r="P5" s="1033"/>
      <c r="Q5" s="1037" t="s">
        <v>377</v>
      </c>
      <c r="R5" s="1038"/>
      <c r="S5" s="1038"/>
      <c r="T5" s="1038"/>
      <c r="U5" s="1039"/>
      <c r="V5" s="1037" t="s">
        <v>378</v>
      </c>
      <c r="W5" s="1038"/>
      <c r="X5" s="1038"/>
      <c r="Y5" s="1038"/>
      <c r="Z5" s="1039"/>
      <c r="AA5" s="1037" t="s">
        <v>379</v>
      </c>
      <c r="AB5" s="1038"/>
      <c r="AC5" s="1038"/>
      <c r="AD5" s="1038"/>
      <c r="AE5" s="1038"/>
      <c r="AF5" s="1130" t="s">
        <v>380</v>
      </c>
      <c r="AG5" s="1038"/>
      <c r="AH5" s="1038"/>
      <c r="AI5" s="1038"/>
      <c r="AJ5" s="1051"/>
      <c r="AK5" s="1038" t="s">
        <v>381</v>
      </c>
      <c r="AL5" s="1038"/>
      <c r="AM5" s="1038"/>
      <c r="AN5" s="1038"/>
      <c r="AO5" s="1039"/>
      <c r="AP5" s="1037" t="s">
        <v>382</v>
      </c>
      <c r="AQ5" s="1038"/>
      <c r="AR5" s="1038"/>
      <c r="AS5" s="1038"/>
      <c r="AT5" s="1039"/>
      <c r="AU5" s="1037" t="s">
        <v>383</v>
      </c>
      <c r="AV5" s="1038"/>
      <c r="AW5" s="1038"/>
      <c r="AX5" s="1038"/>
      <c r="AY5" s="1051"/>
      <c r="AZ5" s="232"/>
      <c r="BA5" s="232"/>
      <c r="BB5" s="232"/>
      <c r="BC5" s="232"/>
      <c r="BD5" s="232"/>
      <c r="BE5" s="233"/>
      <c r="BF5" s="233"/>
      <c r="BG5" s="233"/>
      <c r="BH5" s="233"/>
      <c r="BI5" s="233"/>
      <c r="BJ5" s="233"/>
      <c r="BK5" s="233"/>
      <c r="BL5" s="233"/>
      <c r="BM5" s="233"/>
      <c r="BN5" s="233"/>
      <c r="BO5" s="233"/>
      <c r="BP5" s="233"/>
      <c r="BQ5" s="1031" t="s">
        <v>384</v>
      </c>
      <c r="BR5" s="1032"/>
      <c r="BS5" s="1032"/>
      <c r="BT5" s="1032"/>
      <c r="BU5" s="1032"/>
      <c r="BV5" s="1032"/>
      <c r="BW5" s="1032"/>
      <c r="BX5" s="1032"/>
      <c r="BY5" s="1032"/>
      <c r="BZ5" s="1032"/>
      <c r="CA5" s="1032"/>
      <c r="CB5" s="1032"/>
      <c r="CC5" s="1032"/>
      <c r="CD5" s="1032"/>
      <c r="CE5" s="1032"/>
      <c r="CF5" s="1032"/>
      <c r="CG5" s="1033"/>
      <c r="CH5" s="1037" t="s">
        <v>385</v>
      </c>
      <c r="CI5" s="1038"/>
      <c r="CJ5" s="1038"/>
      <c r="CK5" s="1038"/>
      <c r="CL5" s="1039"/>
      <c r="CM5" s="1037" t="s">
        <v>386</v>
      </c>
      <c r="CN5" s="1038"/>
      <c r="CO5" s="1038"/>
      <c r="CP5" s="1038"/>
      <c r="CQ5" s="1039"/>
      <c r="CR5" s="1037" t="s">
        <v>387</v>
      </c>
      <c r="CS5" s="1038"/>
      <c r="CT5" s="1038"/>
      <c r="CU5" s="1038"/>
      <c r="CV5" s="1039"/>
      <c r="CW5" s="1037" t="s">
        <v>388</v>
      </c>
      <c r="CX5" s="1038"/>
      <c r="CY5" s="1038"/>
      <c r="CZ5" s="1038"/>
      <c r="DA5" s="1039"/>
      <c r="DB5" s="1037" t="s">
        <v>389</v>
      </c>
      <c r="DC5" s="1038"/>
      <c r="DD5" s="1038"/>
      <c r="DE5" s="1038"/>
      <c r="DF5" s="1039"/>
      <c r="DG5" s="1120" t="s">
        <v>390</v>
      </c>
      <c r="DH5" s="1121"/>
      <c r="DI5" s="1121"/>
      <c r="DJ5" s="1121"/>
      <c r="DK5" s="1122"/>
      <c r="DL5" s="1120" t="s">
        <v>391</v>
      </c>
      <c r="DM5" s="1121"/>
      <c r="DN5" s="1121"/>
      <c r="DO5" s="1121"/>
      <c r="DP5" s="1122"/>
      <c r="DQ5" s="1037" t="s">
        <v>392</v>
      </c>
      <c r="DR5" s="1038"/>
      <c r="DS5" s="1038"/>
      <c r="DT5" s="1038"/>
      <c r="DU5" s="1039"/>
      <c r="DV5" s="1037" t="s">
        <v>383</v>
      </c>
      <c r="DW5" s="1038"/>
      <c r="DX5" s="1038"/>
      <c r="DY5" s="1038"/>
      <c r="DZ5" s="1051"/>
      <c r="EA5" s="234"/>
    </row>
    <row r="6" spans="1:131" s="235" customFormat="1" ht="26.25" customHeight="1" thickBot="1" x14ac:dyDescent="0.2">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1"/>
      <c r="AG6" s="1041"/>
      <c r="AH6" s="1041"/>
      <c r="AI6" s="1041"/>
      <c r="AJ6" s="1052"/>
      <c r="AK6" s="1041"/>
      <c r="AL6" s="1041"/>
      <c r="AM6" s="1041"/>
      <c r="AN6" s="1041"/>
      <c r="AO6" s="1042"/>
      <c r="AP6" s="1040"/>
      <c r="AQ6" s="1041"/>
      <c r="AR6" s="1041"/>
      <c r="AS6" s="1041"/>
      <c r="AT6" s="1042"/>
      <c r="AU6" s="1040"/>
      <c r="AV6" s="1041"/>
      <c r="AW6" s="1041"/>
      <c r="AX6" s="1041"/>
      <c r="AY6" s="1052"/>
      <c r="AZ6" s="232"/>
      <c r="BA6" s="232"/>
      <c r="BB6" s="232"/>
      <c r="BC6" s="232"/>
      <c r="BD6" s="232"/>
      <c r="BE6" s="233"/>
      <c r="BF6" s="233"/>
      <c r="BG6" s="233"/>
      <c r="BH6" s="233"/>
      <c r="BI6" s="233"/>
      <c r="BJ6" s="233"/>
      <c r="BK6" s="233"/>
      <c r="BL6" s="233"/>
      <c r="BM6" s="233"/>
      <c r="BN6" s="233"/>
      <c r="BO6" s="233"/>
      <c r="BP6" s="233"/>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3"/>
      <c r="DH6" s="1124"/>
      <c r="DI6" s="1124"/>
      <c r="DJ6" s="1124"/>
      <c r="DK6" s="1125"/>
      <c r="DL6" s="1123"/>
      <c r="DM6" s="1124"/>
      <c r="DN6" s="1124"/>
      <c r="DO6" s="1124"/>
      <c r="DP6" s="1125"/>
      <c r="DQ6" s="1040"/>
      <c r="DR6" s="1041"/>
      <c r="DS6" s="1041"/>
      <c r="DT6" s="1041"/>
      <c r="DU6" s="1042"/>
      <c r="DV6" s="1040"/>
      <c r="DW6" s="1041"/>
      <c r="DX6" s="1041"/>
      <c r="DY6" s="1041"/>
      <c r="DZ6" s="1052"/>
      <c r="EA6" s="234"/>
    </row>
    <row r="7" spans="1:131" s="235" customFormat="1" ht="26.25" customHeight="1" thickTop="1" x14ac:dyDescent="0.15">
      <c r="A7" s="236">
        <v>1</v>
      </c>
      <c r="B7" s="1083" t="s">
        <v>393</v>
      </c>
      <c r="C7" s="1084"/>
      <c r="D7" s="1084"/>
      <c r="E7" s="1084"/>
      <c r="F7" s="1084"/>
      <c r="G7" s="1084"/>
      <c r="H7" s="1084"/>
      <c r="I7" s="1084"/>
      <c r="J7" s="1084"/>
      <c r="K7" s="1084"/>
      <c r="L7" s="1084"/>
      <c r="M7" s="1084"/>
      <c r="N7" s="1084"/>
      <c r="O7" s="1084"/>
      <c r="P7" s="1085"/>
      <c r="Q7" s="1138">
        <v>6354</v>
      </c>
      <c r="R7" s="1139"/>
      <c r="S7" s="1139"/>
      <c r="T7" s="1139"/>
      <c r="U7" s="1139"/>
      <c r="V7" s="1139">
        <v>6248</v>
      </c>
      <c r="W7" s="1139"/>
      <c r="X7" s="1139"/>
      <c r="Y7" s="1139"/>
      <c r="Z7" s="1139"/>
      <c r="AA7" s="1139">
        <v>105</v>
      </c>
      <c r="AB7" s="1139"/>
      <c r="AC7" s="1139"/>
      <c r="AD7" s="1139"/>
      <c r="AE7" s="1140"/>
      <c r="AF7" s="1141">
        <v>98</v>
      </c>
      <c r="AG7" s="1142"/>
      <c r="AH7" s="1142"/>
      <c r="AI7" s="1142"/>
      <c r="AJ7" s="1143"/>
      <c r="AK7" s="1144" t="s">
        <v>588</v>
      </c>
      <c r="AL7" s="1145"/>
      <c r="AM7" s="1145"/>
      <c r="AN7" s="1145"/>
      <c r="AO7" s="1145"/>
      <c r="AP7" s="1145">
        <v>8583</v>
      </c>
      <c r="AQ7" s="1145"/>
      <c r="AR7" s="1145"/>
      <c r="AS7" s="1145"/>
      <c r="AT7" s="1145"/>
      <c r="AU7" s="1146"/>
      <c r="AV7" s="1146"/>
      <c r="AW7" s="1146"/>
      <c r="AX7" s="1146"/>
      <c r="AY7" s="1147"/>
      <c r="AZ7" s="232"/>
      <c r="BA7" s="232"/>
      <c r="BB7" s="232"/>
      <c r="BC7" s="232"/>
      <c r="BD7" s="232"/>
      <c r="BE7" s="233"/>
      <c r="BF7" s="233"/>
      <c r="BG7" s="233"/>
      <c r="BH7" s="233"/>
      <c r="BI7" s="233"/>
      <c r="BJ7" s="233"/>
      <c r="BK7" s="233"/>
      <c r="BL7" s="233"/>
      <c r="BM7" s="233"/>
      <c r="BN7" s="233"/>
      <c r="BO7" s="233"/>
      <c r="BP7" s="233"/>
      <c r="BQ7" s="236">
        <v>1</v>
      </c>
      <c r="BR7" s="237"/>
      <c r="BS7" s="1135" t="s">
        <v>587</v>
      </c>
      <c r="BT7" s="1136"/>
      <c r="BU7" s="1136"/>
      <c r="BV7" s="1136"/>
      <c r="BW7" s="1136"/>
      <c r="BX7" s="1136"/>
      <c r="BY7" s="1136"/>
      <c r="BZ7" s="1136"/>
      <c r="CA7" s="1136"/>
      <c r="CB7" s="1136"/>
      <c r="CC7" s="1136"/>
      <c r="CD7" s="1136"/>
      <c r="CE7" s="1136"/>
      <c r="CF7" s="1136"/>
      <c r="CG7" s="1148"/>
      <c r="CH7" s="1132">
        <v>0</v>
      </c>
      <c r="CI7" s="1133"/>
      <c r="CJ7" s="1133"/>
      <c r="CK7" s="1133"/>
      <c r="CL7" s="1134"/>
      <c r="CM7" s="1132">
        <v>7</v>
      </c>
      <c r="CN7" s="1133"/>
      <c r="CO7" s="1133"/>
      <c r="CP7" s="1133"/>
      <c r="CQ7" s="1134"/>
      <c r="CR7" s="1132">
        <v>40</v>
      </c>
      <c r="CS7" s="1133"/>
      <c r="CT7" s="1133"/>
      <c r="CU7" s="1133"/>
      <c r="CV7" s="1134"/>
      <c r="CW7" s="1132">
        <v>0</v>
      </c>
      <c r="CX7" s="1133"/>
      <c r="CY7" s="1133"/>
      <c r="CZ7" s="1133"/>
      <c r="DA7" s="1134"/>
      <c r="DB7" s="1132" t="s">
        <v>588</v>
      </c>
      <c r="DC7" s="1133"/>
      <c r="DD7" s="1133"/>
      <c r="DE7" s="1133"/>
      <c r="DF7" s="1134"/>
      <c r="DG7" s="1132" t="s">
        <v>589</v>
      </c>
      <c r="DH7" s="1133"/>
      <c r="DI7" s="1133"/>
      <c r="DJ7" s="1133"/>
      <c r="DK7" s="1134"/>
      <c r="DL7" s="1132" t="s">
        <v>589</v>
      </c>
      <c r="DM7" s="1133"/>
      <c r="DN7" s="1133"/>
      <c r="DO7" s="1133"/>
      <c r="DP7" s="1134"/>
      <c r="DQ7" s="1132" t="s">
        <v>590</v>
      </c>
      <c r="DR7" s="1133"/>
      <c r="DS7" s="1133"/>
      <c r="DT7" s="1133"/>
      <c r="DU7" s="1134"/>
      <c r="DV7" s="1135"/>
      <c r="DW7" s="1136"/>
      <c r="DX7" s="1136"/>
      <c r="DY7" s="1136"/>
      <c r="DZ7" s="1137"/>
      <c r="EA7" s="234"/>
    </row>
    <row r="8" spans="1:131" s="235" customFormat="1" ht="26.25" customHeight="1" x14ac:dyDescent="0.15">
      <c r="A8" s="238">
        <v>2</v>
      </c>
      <c r="B8" s="1066"/>
      <c r="C8" s="1067"/>
      <c r="D8" s="1067"/>
      <c r="E8" s="1067"/>
      <c r="F8" s="1067"/>
      <c r="G8" s="1067"/>
      <c r="H8" s="1067"/>
      <c r="I8" s="1067"/>
      <c r="J8" s="1067"/>
      <c r="K8" s="1067"/>
      <c r="L8" s="1067"/>
      <c r="M8" s="1067"/>
      <c r="N8" s="1067"/>
      <c r="O8" s="1067"/>
      <c r="P8" s="1068"/>
      <c r="Q8" s="1074"/>
      <c r="R8" s="1075"/>
      <c r="S8" s="1075"/>
      <c r="T8" s="1075"/>
      <c r="U8" s="1075"/>
      <c r="V8" s="1075"/>
      <c r="W8" s="1075"/>
      <c r="X8" s="1075"/>
      <c r="Y8" s="1075"/>
      <c r="Z8" s="1075"/>
      <c r="AA8" s="1075"/>
      <c r="AB8" s="1075"/>
      <c r="AC8" s="1075"/>
      <c r="AD8" s="1075"/>
      <c r="AE8" s="1076"/>
      <c r="AF8" s="1071"/>
      <c r="AG8" s="1072"/>
      <c r="AH8" s="1072"/>
      <c r="AI8" s="1072"/>
      <c r="AJ8" s="1073"/>
      <c r="AK8" s="1116"/>
      <c r="AL8" s="1117"/>
      <c r="AM8" s="1117"/>
      <c r="AN8" s="1117"/>
      <c r="AO8" s="1117"/>
      <c r="AP8" s="1117"/>
      <c r="AQ8" s="1117"/>
      <c r="AR8" s="1117"/>
      <c r="AS8" s="1117"/>
      <c r="AT8" s="1117"/>
      <c r="AU8" s="1118"/>
      <c r="AV8" s="1118"/>
      <c r="AW8" s="1118"/>
      <c r="AX8" s="1118"/>
      <c r="AY8" s="1119"/>
      <c r="AZ8" s="232"/>
      <c r="BA8" s="232"/>
      <c r="BB8" s="232"/>
      <c r="BC8" s="232"/>
      <c r="BD8" s="232"/>
      <c r="BE8" s="233"/>
      <c r="BF8" s="233"/>
      <c r="BG8" s="233"/>
      <c r="BH8" s="233"/>
      <c r="BI8" s="233"/>
      <c r="BJ8" s="233"/>
      <c r="BK8" s="233"/>
      <c r="BL8" s="233"/>
      <c r="BM8" s="233"/>
      <c r="BN8" s="233"/>
      <c r="BO8" s="233"/>
      <c r="BP8" s="233"/>
      <c r="BQ8" s="238">
        <v>2</v>
      </c>
      <c r="BR8" s="239"/>
      <c r="BS8" s="1028"/>
      <c r="BT8" s="1029"/>
      <c r="BU8" s="1029"/>
      <c r="BV8" s="1029"/>
      <c r="BW8" s="1029"/>
      <c r="BX8" s="1029"/>
      <c r="BY8" s="1029"/>
      <c r="BZ8" s="1029"/>
      <c r="CA8" s="1029"/>
      <c r="CB8" s="1029"/>
      <c r="CC8" s="1029"/>
      <c r="CD8" s="1029"/>
      <c r="CE8" s="1029"/>
      <c r="CF8" s="1029"/>
      <c r="CG8" s="1050"/>
      <c r="CH8" s="1025"/>
      <c r="CI8" s="1026"/>
      <c r="CJ8" s="1026"/>
      <c r="CK8" s="1026"/>
      <c r="CL8" s="1027"/>
      <c r="CM8" s="1025"/>
      <c r="CN8" s="1026"/>
      <c r="CO8" s="1026"/>
      <c r="CP8" s="1026"/>
      <c r="CQ8" s="1027"/>
      <c r="CR8" s="1025"/>
      <c r="CS8" s="1026"/>
      <c r="CT8" s="1026"/>
      <c r="CU8" s="1026"/>
      <c r="CV8" s="1027"/>
      <c r="CW8" s="1025"/>
      <c r="CX8" s="1026"/>
      <c r="CY8" s="1026"/>
      <c r="CZ8" s="1026"/>
      <c r="DA8" s="1027"/>
      <c r="DB8" s="1025"/>
      <c r="DC8" s="1026"/>
      <c r="DD8" s="1026"/>
      <c r="DE8" s="1026"/>
      <c r="DF8" s="1027"/>
      <c r="DG8" s="1025"/>
      <c r="DH8" s="1026"/>
      <c r="DI8" s="1026"/>
      <c r="DJ8" s="1026"/>
      <c r="DK8" s="1027"/>
      <c r="DL8" s="1025"/>
      <c r="DM8" s="1026"/>
      <c r="DN8" s="1026"/>
      <c r="DO8" s="1026"/>
      <c r="DP8" s="1027"/>
      <c r="DQ8" s="1025"/>
      <c r="DR8" s="1026"/>
      <c r="DS8" s="1026"/>
      <c r="DT8" s="1026"/>
      <c r="DU8" s="1027"/>
      <c r="DV8" s="1028"/>
      <c r="DW8" s="1029"/>
      <c r="DX8" s="1029"/>
      <c r="DY8" s="1029"/>
      <c r="DZ8" s="1030"/>
      <c r="EA8" s="234"/>
    </row>
    <row r="9" spans="1:131" s="235" customFormat="1" ht="26.25" customHeight="1" x14ac:dyDescent="0.15">
      <c r="A9" s="238">
        <v>3</v>
      </c>
      <c r="B9" s="1066"/>
      <c r="C9" s="1067"/>
      <c r="D9" s="1067"/>
      <c r="E9" s="1067"/>
      <c r="F9" s="1067"/>
      <c r="G9" s="1067"/>
      <c r="H9" s="1067"/>
      <c r="I9" s="1067"/>
      <c r="J9" s="1067"/>
      <c r="K9" s="1067"/>
      <c r="L9" s="1067"/>
      <c r="M9" s="1067"/>
      <c r="N9" s="1067"/>
      <c r="O9" s="1067"/>
      <c r="P9" s="1068"/>
      <c r="Q9" s="1074"/>
      <c r="R9" s="1075"/>
      <c r="S9" s="1075"/>
      <c r="T9" s="1075"/>
      <c r="U9" s="1075"/>
      <c r="V9" s="1075"/>
      <c r="W9" s="1075"/>
      <c r="X9" s="1075"/>
      <c r="Y9" s="1075"/>
      <c r="Z9" s="1075"/>
      <c r="AA9" s="1075"/>
      <c r="AB9" s="1075"/>
      <c r="AC9" s="1075"/>
      <c r="AD9" s="1075"/>
      <c r="AE9" s="1076"/>
      <c r="AF9" s="1071"/>
      <c r="AG9" s="1072"/>
      <c r="AH9" s="1072"/>
      <c r="AI9" s="1072"/>
      <c r="AJ9" s="1073"/>
      <c r="AK9" s="1116"/>
      <c r="AL9" s="1117"/>
      <c r="AM9" s="1117"/>
      <c r="AN9" s="1117"/>
      <c r="AO9" s="1117"/>
      <c r="AP9" s="1117"/>
      <c r="AQ9" s="1117"/>
      <c r="AR9" s="1117"/>
      <c r="AS9" s="1117"/>
      <c r="AT9" s="1117"/>
      <c r="AU9" s="1118"/>
      <c r="AV9" s="1118"/>
      <c r="AW9" s="1118"/>
      <c r="AX9" s="1118"/>
      <c r="AY9" s="1119"/>
      <c r="AZ9" s="232"/>
      <c r="BA9" s="232"/>
      <c r="BB9" s="232"/>
      <c r="BC9" s="232"/>
      <c r="BD9" s="232"/>
      <c r="BE9" s="233"/>
      <c r="BF9" s="233"/>
      <c r="BG9" s="233"/>
      <c r="BH9" s="233"/>
      <c r="BI9" s="233"/>
      <c r="BJ9" s="233"/>
      <c r="BK9" s="233"/>
      <c r="BL9" s="233"/>
      <c r="BM9" s="233"/>
      <c r="BN9" s="233"/>
      <c r="BO9" s="233"/>
      <c r="BP9" s="233"/>
      <c r="BQ9" s="238">
        <v>3</v>
      </c>
      <c r="BR9" s="239"/>
      <c r="BS9" s="1028"/>
      <c r="BT9" s="1029"/>
      <c r="BU9" s="1029"/>
      <c r="BV9" s="1029"/>
      <c r="BW9" s="1029"/>
      <c r="BX9" s="1029"/>
      <c r="BY9" s="1029"/>
      <c r="BZ9" s="1029"/>
      <c r="CA9" s="1029"/>
      <c r="CB9" s="1029"/>
      <c r="CC9" s="1029"/>
      <c r="CD9" s="1029"/>
      <c r="CE9" s="1029"/>
      <c r="CF9" s="1029"/>
      <c r="CG9" s="1050"/>
      <c r="CH9" s="1025"/>
      <c r="CI9" s="1026"/>
      <c r="CJ9" s="1026"/>
      <c r="CK9" s="1026"/>
      <c r="CL9" s="1027"/>
      <c r="CM9" s="1025"/>
      <c r="CN9" s="1026"/>
      <c r="CO9" s="1026"/>
      <c r="CP9" s="1026"/>
      <c r="CQ9" s="1027"/>
      <c r="CR9" s="1025"/>
      <c r="CS9" s="1026"/>
      <c r="CT9" s="1026"/>
      <c r="CU9" s="1026"/>
      <c r="CV9" s="1027"/>
      <c r="CW9" s="1025"/>
      <c r="CX9" s="1026"/>
      <c r="CY9" s="1026"/>
      <c r="CZ9" s="1026"/>
      <c r="DA9" s="1027"/>
      <c r="DB9" s="1025"/>
      <c r="DC9" s="1026"/>
      <c r="DD9" s="1026"/>
      <c r="DE9" s="1026"/>
      <c r="DF9" s="1027"/>
      <c r="DG9" s="1025"/>
      <c r="DH9" s="1026"/>
      <c r="DI9" s="1026"/>
      <c r="DJ9" s="1026"/>
      <c r="DK9" s="1027"/>
      <c r="DL9" s="1025"/>
      <c r="DM9" s="1026"/>
      <c r="DN9" s="1026"/>
      <c r="DO9" s="1026"/>
      <c r="DP9" s="1027"/>
      <c r="DQ9" s="1025"/>
      <c r="DR9" s="1026"/>
      <c r="DS9" s="1026"/>
      <c r="DT9" s="1026"/>
      <c r="DU9" s="1027"/>
      <c r="DV9" s="1028"/>
      <c r="DW9" s="1029"/>
      <c r="DX9" s="1029"/>
      <c r="DY9" s="1029"/>
      <c r="DZ9" s="1030"/>
      <c r="EA9" s="234"/>
    </row>
    <row r="10" spans="1:131" s="235" customFormat="1" ht="26.25" customHeight="1" x14ac:dyDescent="0.15">
      <c r="A10" s="238">
        <v>4</v>
      </c>
      <c r="B10" s="1066"/>
      <c r="C10" s="1067"/>
      <c r="D10" s="1067"/>
      <c r="E10" s="1067"/>
      <c r="F10" s="1067"/>
      <c r="G10" s="1067"/>
      <c r="H10" s="1067"/>
      <c r="I10" s="1067"/>
      <c r="J10" s="1067"/>
      <c r="K10" s="1067"/>
      <c r="L10" s="1067"/>
      <c r="M10" s="1067"/>
      <c r="N10" s="1067"/>
      <c r="O10" s="1067"/>
      <c r="P10" s="1068"/>
      <c r="Q10" s="1074"/>
      <c r="R10" s="1075"/>
      <c r="S10" s="1075"/>
      <c r="T10" s="1075"/>
      <c r="U10" s="1075"/>
      <c r="V10" s="1075"/>
      <c r="W10" s="1075"/>
      <c r="X10" s="1075"/>
      <c r="Y10" s="1075"/>
      <c r="Z10" s="1075"/>
      <c r="AA10" s="1075"/>
      <c r="AB10" s="1075"/>
      <c r="AC10" s="1075"/>
      <c r="AD10" s="1075"/>
      <c r="AE10" s="1076"/>
      <c r="AF10" s="1071"/>
      <c r="AG10" s="1072"/>
      <c r="AH10" s="1072"/>
      <c r="AI10" s="1072"/>
      <c r="AJ10" s="1073"/>
      <c r="AK10" s="1116"/>
      <c r="AL10" s="1117"/>
      <c r="AM10" s="1117"/>
      <c r="AN10" s="1117"/>
      <c r="AO10" s="1117"/>
      <c r="AP10" s="1117"/>
      <c r="AQ10" s="1117"/>
      <c r="AR10" s="1117"/>
      <c r="AS10" s="1117"/>
      <c r="AT10" s="1117"/>
      <c r="AU10" s="1118"/>
      <c r="AV10" s="1118"/>
      <c r="AW10" s="1118"/>
      <c r="AX10" s="1118"/>
      <c r="AY10" s="1119"/>
      <c r="AZ10" s="232"/>
      <c r="BA10" s="232"/>
      <c r="BB10" s="232"/>
      <c r="BC10" s="232"/>
      <c r="BD10" s="232"/>
      <c r="BE10" s="233"/>
      <c r="BF10" s="233"/>
      <c r="BG10" s="233"/>
      <c r="BH10" s="233"/>
      <c r="BI10" s="233"/>
      <c r="BJ10" s="233"/>
      <c r="BK10" s="233"/>
      <c r="BL10" s="233"/>
      <c r="BM10" s="233"/>
      <c r="BN10" s="233"/>
      <c r="BO10" s="233"/>
      <c r="BP10" s="233"/>
      <c r="BQ10" s="238">
        <v>4</v>
      </c>
      <c r="BR10" s="239"/>
      <c r="BS10" s="1028"/>
      <c r="BT10" s="1029"/>
      <c r="BU10" s="1029"/>
      <c r="BV10" s="1029"/>
      <c r="BW10" s="1029"/>
      <c r="BX10" s="1029"/>
      <c r="BY10" s="1029"/>
      <c r="BZ10" s="1029"/>
      <c r="CA10" s="1029"/>
      <c r="CB10" s="1029"/>
      <c r="CC10" s="1029"/>
      <c r="CD10" s="1029"/>
      <c r="CE10" s="1029"/>
      <c r="CF10" s="1029"/>
      <c r="CG10" s="1050"/>
      <c r="CH10" s="1025"/>
      <c r="CI10" s="1026"/>
      <c r="CJ10" s="1026"/>
      <c r="CK10" s="1026"/>
      <c r="CL10" s="1027"/>
      <c r="CM10" s="1025"/>
      <c r="CN10" s="1026"/>
      <c r="CO10" s="1026"/>
      <c r="CP10" s="1026"/>
      <c r="CQ10" s="1027"/>
      <c r="CR10" s="1025"/>
      <c r="CS10" s="1026"/>
      <c r="CT10" s="1026"/>
      <c r="CU10" s="1026"/>
      <c r="CV10" s="1027"/>
      <c r="CW10" s="1025"/>
      <c r="CX10" s="1026"/>
      <c r="CY10" s="1026"/>
      <c r="CZ10" s="1026"/>
      <c r="DA10" s="1027"/>
      <c r="DB10" s="1025"/>
      <c r="DC10" s="1026"/>
      <c r="DD10" s="1026"/>
      <c r="DE10" s="1026"/>
      <c r="DF10" s="1027"/>
      <c r="DG10" s="1025"/>
      <c r="DH10" s="1026"/>
      <c r="DI10" s="1026"/>
      <c r="DJ10" s="1026"/>
      <c r="DK10" s="1027"/>
      <c r="DL10" s="1025"/>
      <c r="DM10" s="1026"/>
      <c r="DN10" s="1026"/>
      <c r="DO10" s="1026"/>
      <c r="DP10" s="1027"/>
      <c r="DQ10" s="1025"/>
      <c r="DR10" s="1026"/>
      <c r="DS10" s="1026"/>
      <c r="DT10" s="1026"/>
      <c r="DU10" s="1027"/>
      <c r="DV10" s="1028"/>
      <c r="DW10" s="1029"/>
      <c r="DX10" s="1029"/>
      <c r="DY10" s="1029"/>
      <c r="DZ10" s="1030"/>
      <c r="EA10" s="234"/>
    </row>
    <row r="11" spans="1:131" s="235" customFormat="1" ht="26.25" customHeight="1" x14ac:dyDescent="0.15">
      <c r="A11" s="238">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6"/>
      <c r="AL11" s="1117"/>
      <c r="AM11" s="1117"/>
      <c r="AN11" s="1117"/>
      <c r="AO11" s="1117"/>
      <c r="AP11" s="1117"/>
      <c r="AQ11" s="1117"/>
      <c r="AR11" s="1117"/>
      <c r="AS11" s="1117"/>
      <c r="AT11" s="1117"/>
      <c r="AU11" s="1118"/>
      <c r="AV11" s="1118"/>
      <c r="AW11" s="1118"/>
      <c r="AX11" s="1118"/>
      <c r="AY11" s="1119"/>
      <c r="AZ11" s="232"/>
      <c r="BA11" s="232"/>
      <c r="BB11" s="232"/>
      <c r="BC11" s="232"/>
      <c r="BD11" s="232"/>
      <c r="BE11" s="233"/>
      <c r="BF11" s="233"/>
      <c r="BG11" s="233"/>
      <c r="BH11" s="233"/>
      <c r="BI11" s="233"/>
      <c r="BJ11" s="233"/>
      <c r="BK11" s="233"/>
      <c r="BL11" s="233"/>
      <c r="BM11" s="233"/>
      <c r="BN11" s="233"/>
      <c r="BO11" s="233"/>
      <c r="BP11" s="233"/>
      <c r="BQ11" s="238">
        <v>5</v>
      </c>
      <c r="BR11" s="239"/>
      <c r="BS11" s="1028"/>
      <c r="BT11" s="1029"/>
      <c r="BU11" s="1029"/>
      <c r="BV11" s="1029"/>
      <c r="BW11" s="1029"/>
      <c r="BX11" s="1029"/>
      <c r="BY11" s="1029"/>
      <c r="BZ11" s="1029"/>
      <c r="CA11" s="1029"/>
      <c r="CB11" s="1029"/>
      <c r="CC11" s="1029"/>
      <c r="CD11" s="1029"/>
      <c r="CE11" s="1029"/>
      <c r="CF11" s="1029"/>
      <c r="CG11" s="1050"/>
      <c r="CH11" s="1025"/>
      <c r="CI11" s="1026"/>
      <c r="CJ11" s="1026"/>
      <c r="CK11" s="1026"/>
      <c r="CL11" s="1027"/>
      <c r="CM11" s="1025"/>
      <c r="CN11" s="1026"/>
      <c r="CO11" s="1026"/>
      <c r="CP11" s="1026"/>
      <c r="CQ11" s="1027"/>
      <c r="CR11" s="1025"/>
      <c r="CS11" s="1026"/>
      <c r="CT11" s="1026"/>
      <c r="CU11" s="1026"/>
      <c r="CV11" s="1027"/>
      <c r="CW11" s="1025"/>
      <c r="CX11" s="1026"/>
      <c r="CY11" s="1026"/>
      <c r="CZ11" s="1026"/>
      <c r="DA11" s="1027"/>
      <c r="DB11" s="1025"/>
      <c r="DC11" s="1026"/>
      <c r="DD11" s="1026"/>
      <c r="DE11" s="1026"/>
      <c r="DF11" s="1027"/>
      <c r="DG11" s="1025"/>
      <c r="DH11" s="1026"/>
      <c r="DI11" s="1026"/>
      <c r="DJ11" s="1026"/>
      <c r="DK11" s="1027"/>
      <c r="DL11" s="1025"/>
      <c r="DM11" s="1026"/>
      <c r="DN11" s="1026"/>
      <c r="DO11" s="1026"/>
      <c r="DP11" s="1027"/>
      <c r="DQ11" s="1025"/>
      <c r="DR11" s="1026"/>
      <c r="DS11" s="1026"/>
      <c r="DT11" s="1026"/>
      <c r="DU11" s="1027"/>
      <c r="DV11" s="1028"/>
      <c r="DW11" s="1029"/>
      <c r="DX11" s="1029"/>
      <c r="DY11" s="1029"/>
      <c r="DZ11" s="1030"/>
      <c r="EA11" s="234"/>
    </row>
    <row r="12" spans="1:131" s="235" customFormat="1" ht="26.25" customHeight="1" x14ac:dyDescent="0.15">
      <c r="A12" s="238">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6"/>
      <c r="AL12" s="1117"/>
      <c r="AM12" s="1117"/>
      <c r="AN12" s="1117"/>
      <c r="AO12" s="1117"/>
      <c r="AP12" s="1117"/>
      <c r="AQ12" s="1117"/>
      <c r="AR12" s="1117"/>
      <c r="AS12" s="1117"/>
      <c r="AT12" s="1117"/>
      <c r="AU12" s="1118"/>
      <c r="AV12" s="1118"/>
      <c r="AW12" s="1118"/>
      <c r="AX12" s="1118"/>
      <c r="AY12" s="1119"/>
      <c r="AZ12" s="232"/>
      <c r="BA12" s="232"/>
      <c r="BB12" s="232"/>
      <c r="BC12" s="232"/>
      <c r="BD12" s="232"/>
      <c r="BE12" s="233"/>
      <c r="BF12" s="233"/>
      <c r="BG12" s="233"/>
      <c r="BH12" s="233"/>
      <c r="BI12" s="233"/>
      <c r="BJ12" s="233"/>
      <c r="BK12" s="233"/>
      <c r="BL12" s="233"/>
      <c r="BM12" s="233"/>
      <c r="BN12" s="233"/>
      <c r="BO12" s="233"/>
      <c r="BP12" s="233"/>
      <c r="BQ12" s="238">
        <v>6</v>
      </c>
      <c r="BR12" s="239"/>
      <c r="BS12" s="1028"/>
      <c r="BT12" s="1029"/>
      <c r="BU12" s="1029"/>
      <c r="BV12" s="1029"/>
      <c r="BW12" s="1029"/>
      <c r="BX12" s="1029"/>
      <c r="BY12" s="1029"/>
      <c r="BZ12" s="1029"/>
      <c r="CA12" s="1029"/>
      <c r="CB12" s="1029"/>
      <c r="CC12" s="1029"/>
      <c r="CD12" s="1029"/>
      <c r="CE12" s="1029"/>
      <c r="CF12" s="1029"/>
      <c r="CG12" s="1050"/>
      <c r="CH12" s="1025"/>
      <c r="CI12" s="1026"/>
      <c r="CJ12" s="1026"/>
      <c r="CK12" s="1026"/>
      <c r="CL12" s="1027"/>
      <c r="CM12" s="1025"/>
      <c r="CN12" s="1026"/>
      <c r="CO12" s="1026"/>
      <c r="CP12" s="1026"/>
      <c r="CQ12" s="1027"/>
      <c r="CR12" s="1025"/>
      <c r="CS12" s="1026"/>
      <c r="CT12" s="1026"/>
      <c r="CU12" s="1026"/>
      <c r="CV12" s="1027"/>
      <c r="CW12" s="1025"/>
      <c r="CX12" s="1026"/>
      <c r="CY12" s="1026"/>
      <c r="CZ12" s="1026"/>
      <c r="DA12" s="1027"/>
      <c r="DB12" s="1025"/>
      <c r="DC12" s="1026"/>
      <c r="DD12" s="1026"/>
      <c r="DE12" s="1026"/>
      <c r="DF12" s="1027"/>
      <c r="DG12" s="1025"/>
      <c r="DH12" s="1026"/>
      <c r="DI12" s="1026"/>
      <c r="DJ12" s="1026"/>
      <c r="DK12" s="1027"/>
      <c r="DL12" s="1025"/>
      <c r="DM12" s="1026"/>
      <c r="DN12" s="1026"/>
      <c r="DO12" s="1026"/>
      <c r="DP12" s="1027"/>
      <c r="DQ12" s="1025"/>
      <c r="DR12" s="1026"/>
      <c r="DS12" s="1026"/>
      <c r="DT12" s="1026"/>
      <c r="DU12" s="1027"/>
      <c r="DV12" s="1028"/>
      <c r="DW12" s="1029"/>
      <c r="DX12" s="1029"/>
      <c r="DY12" s="1029"/>
      <c r="DZ12" s="1030"/>
      <c r="EA12" s="234"/>
    </row>
    <row r="13" spans="1:131" s="235" customFormat="1" ht="26.25" customHeight="1" x14ac:dyDescent="0.15">
      <c r="A13" s="238">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6"/>
      <c r="AL13" s="1117"/>
      <c r="AM13" s="1117"/>
      <c r="AN13" s="1117"/>
      <c r="AO13" s="1117"/>
      <c r="AP13" s="1117"/>
      <c r="AQ13" s="1117"/>
      <c r="AR13" s="1117"/>
      <c r="AS13" s="1117"/>
      <c r="AT13" s="1117"/>
      <c r="AU13" s="1118"/>
      <c r="AV13" s="1118"/>
      <c r="AW13" s="1118"/>
      <c r="AX13" s="1118"/>
      <c r="AY13" s="1119"/>
      <c r="AZ13" s="232"/>
      <c r="BA13" s="232"/>
      <c r="BB13" s="232"/>
      <c r="BC13" s="232"/>
      <c r="BD13" s="232"/>
      <c r="BE13" s="233"/>
      <c r="BF13" s="233"/>
      <c r="BG13" s="233"/>
      <c r="BH13" s="233"/>
      <c r="BI13" s="233"/>
      <c r="BJ13" s="233"/>
      <c r="BK13" s="233"/>
      <c r="BL13" s="233"/>
      <c r="BM13" s="233"/>
      <c r="BN13" s="233"/>
      <c r="BO13" s="233"/>
      <c r="BP13" s="233"/>
      <c r="BQ13" s="238">
        <v>7</v>
      </c>
      <c r="BR13" s="239"/>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34"/>
    </row>
    <row r="14" spans="1:131" s="235" customFormat="1" ht="26.25" customHeight="1" x14ac:dyDescent="0.15">
      <c r="A14" s="238">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32"/>
      <c r="BA14" s="232"/>
      <c r="BB14" s="232"/>
      <c r="BC14" s="232"/>
      <c r="BD14" s="232"/>
      <c r="BE14" s="233"/>
      <c r="BF14" s="233"/>
      <c r="BG14" s="233"/>
      <c r="BH14" s="233"/>
      <c r="BI14" s="233"/>
      <c r="BJ14" s="233"/>
      <c r="BK14" s="233"/>
      <c r="BL14" s="233"/>
      <c r="BM14" s="233"/>
      <c r="BN14" s="233"/>
      <c r="BO14" s="233"/>
      <c r="BP14" s="233"/>
      <c r="BQ14" s="238">
        <v>8</v>
      </c>
      <c r="BR14" s="239"/>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34"/>
    </row>
    <row r="15" spans="1:131" s="235" customFormat="1" ht="26.25" customHeight="1" x14ac:dyDescent="0.15">
      <c r="A15" s="238">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32"/>
      <c r="BA15" s="232"/>
      <c r="BB15" s="232"/>
      <c r="BC15" s="232"/>
      <c r="BD15" s="232"/>
      <c r="BE15" s="233"/>
      <c r="BF15" s="233"/>
      <c r="BG15" s="233"/>
      <c r="BH15" s="233"/>
      <c r="BI15" s="233"/>
      <c r="BJ15" s="233"/>
      <c r="BK15" s="233"/>
      <c r="BL15" s="233"/>
      <c r="BM15" s="233"/>
      <c r="BN15" s="233"/>
      <c r="BO15" s="233"/>
      <c r="BP15" s="233"/>
      <c r="BQ15" s="238">
        <v>9</v>
      </c>
      <c r="BR15" s="239"/>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34"/>
    </row>
    <row r="16" spans="1:131" s="235" customFormat="1" ht="26.25" customHeight="1" x14ac:dyDescent="0.15">
      <c r="A16" s="238">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32"/>
      <c r="BA16" s="232"/>
      <c r="BB16" s="232"/>
      <c r="BC16" s="232"/>
      <c r="BD16" s="232"/>
      <c r="BE16" s="233"/>
      <c r="BF16" s="233"/>
      <c r="BG16" s="233"/>
      <c r="BH16" s="233"/>
      <c r="BI16" s="233"/>
      <c r="BJ16" s="233"/>
      <c r="BK16" s="233"/>
      <c r="BL16" s="233"/>
      <c r="BM16" s="233"/>
      <c r="BN16" s="233"/>
      <c r="BO16" s="233"/>
      <c r="BP16" s="233"/>
      <c r="BQ16" s="238">
        <v>10</v>
      </c>
      <c r="BR16" s="239"/>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34"/>
    </row>
    <row r="17" spans="1:131" s="235" customFormat="1" ht="26.25" customHeight="1" x14ac:dyDescent="0.15">
      <c r="A17" s="238">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32"/>
      <c r="BA17" s="232"/>
      <c r="BB17" s="232"/>
      <c r="BC17" s="232"/>
      <c r="BD17" s="232"/>
      <c r="BE17" s="233"/>
      <c r="BF17" s="233"/>
      <c r="BG17" s="233"/>
      <c r="BH17" s="233"/>
      <c r="BI17" s="233"/>
      <c r="BJ17" s="233"/>
      <c r="BK17" s="233"/>
      <c r="BL17" s="233"/>
      <c r="BM17" s="233"/>
      <c r="BN17" s="233"/>
      <c r="BO17" s="233"/>
      <c r="BP17" s="233"/>
      <c r="BQ17" s="238">
        <v>11</v>
      </c>
      <c r="BR17" s="239"/>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34"/>
    </row>
    <row r="18" spans="1:131" s="235" customFormat="1" ht="26.25" customHeight="1" x14ac:dyDescent="0.15">
      <c r="A18" s="238">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32"/>
      <c r="BA18" s="232"/>
      <c r="BB18" s="232"/>
      <c r="BC18" s="232"/>
      <c r="BD18" s="232"/>
      <c r="BE18" s="233"/>
      <c r="BF18" s="233"/>
      <c r="BG18" s="233"/>
      <c r="BH18" s="233"/>
      <c r="BI18" s="233"/>
      <c r="BJ18" s="233"/>
      <c r="BK18" s="233"/>
      <c r="BL18" s="233"/>
      <c r="BM18" s="233"/>
      <c r="BN18" s="233"/>
      <c r="BO18" s="233"/>
      <c r="BP18" s="233"/>
      <c r="BQ18" s="238">
        <v>12</v>
      </c>
      <c r="BR18" s="239"/>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34"/>
    </row>
    <row r="19" spans="1:131" s="235" customFormat="1" ht="26.25" customHeight="1" x14ac:dyDescent="0.15">
      <c r="A19" s="238">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32"/>
      <c r="BA19" s="232"/>
      <c r="BB19" s="232"/>
      <c r="BC19" s="232"/>
      <c r="BD19" s="232"/>
      <c r="BE19" s="233"/>
      <c r="BF19" s="233"/>
      <c r="BG19" s="233"/>
      <c r="BH19" s="233"/>
      <c r="BI19" s="233"/>
      <c r="BJ19" s="233"/>
      <c r="BK19" s="233"/>
      <c r="BL19" s="233"/>
      <c r="BM19" s="233"/>
      <c r="BN19" s="233"/>
      <c r="BO19" s="233"/>
      <c r="BP19" s="233"/>
      <c r="BQ19" s="238">
        <v>13</v>
      </c>
      <c r="BR19" s="239"/>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34"/>
    </row>
    <row r="20" spans="1:131" s="235" customFormat="1" ht="26.25" customHeight="1" x14ac:dyDescent="0.15">
      <c r="A20" s="238">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32"/>
      <c r="BA20" s="232"/>
      <c r="BB20" s="232"/>
      <c r="BC20" s="232"/>
      <c r="BD20" s="232"/>
      <c r="BE20" s="233"/>
      <c r="BF20" s="233"/>
      <c r="BG20" s="233"/>
      <c r="BH20" s="233"/>
      <c r="BI20" s="233"/>
      <c r="BJ20" s="233"/>
      <c r="BK20" s="233"/>
      <c r="BL20" s="233"/>
      <c r="BM20" s="233"/>
      <c r="BN20" s="233"/>
      <c r="BO20" s="233"/>
      <c r="BP20" s="233"/>
      <c r="BQ20" s="238">
        <v>14</v>
      </c>
      <c r="BR20" s="239"/>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34"/>
    </row>
    <row r="21" spans="1:131" s="235" customFormat="1" ht="26.25" customHeight="1" thickBot="1" x14ac:dyDescent="0.2">
      <c r="A21" s="238">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32"/>
      <c r="BA21" s="232"/>
      <c r="BB21" s="232"/>
      <c r="BC21" s="232"/>
      <c r="BD21" s="232"/>
      <c r="BE21" s="233"/>
      <c r="BF21" s="233"/>
      <c r="BG21" s="233"/>
      <c r="BH21" s="233"/>
      <c r="BI21" s="233"/>
      <c r="BJ21" s="233"/>
      <c r="BK21" s="233"/>
      <c r="BL21" s="233"/>
      <c r="BM21" s="233"/>
      <c r="BN21" s="233"/>
      <c r="BO21" s="233"/>
      <c r="BP21" s="233"/>
      <c r="BQ21" s="238">
        <v>15</v>
      </c>
      <c r="BR21" s="239"/>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34"/>
    </row>
    <row r="22" spans="1:131" s="235" customFormat="1" ht="26.25" customHeight="1" x14ac:dyDescent="0.15">
      <c r="A22" s="238">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394</v>
      </c>
      <c r="BA22" s="1064"/>
      <c r="BB22" s="1064"/>
      <c r="BC22" s="1064"/>
      <c r="BD22" s="1065"/>
      <c r="BE22" s="233"/>
      <c r="BF22" s="233"/>
      <c r="BG22" s="233"/>
      <c r="BH22" s="233"/>
      <c r="BI22" s="233"/>
      <c r="BJ22" s="233"/>
      <c r="BK22" s="233"/>
      <c r="BL22" s="233"/>
      <c r="BM22" s="233"/>
      <c r="BN22" s="233"/>
      <c r="BO22" s="233"/>
      <c r="BP22" s="233"/>
      <c r="BQ22" s="238">
        <v>16</v>
      </c>
      <c r="BR22" s="239"/>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34"/>
    </row>
    <row r="23" spans="1:131" s="235" customFormat="1" ht="26.25" customHeight="1" thickBot="1" x14ac:dyDescent="0.2">
      <c r="A23" s="240" t="s">
        <v>395</v>
      </c>
      <c r="B23" s="973" t="s">
        <v>396</v>
      </c>
      <c r="C23" s="974"/>
      <c r="D23" s="974"/>
      <c r="E23" s="974"/>
      <c r="F23" s="974"/>
      <c r="G23" s="974"/>
      <c r="H23" s="974"/>
      <c r="I23" s="974"/>
      <c r="J23" s="974"/>
      <c r="K23" s="974"/>
      <c r="L23" s="974"/>
      <c r="M23" s="974"/>
      <c r="N23" s="974"/>
      <c r="O23" s="974"/>
      <c r="P23" s="984"/>
      <c r="Q23" s="1103"/>
      <c r="R23" s="1097"/>
      <c r="S23" s="1097"/>
      <c r="T23" s="1097"/>
      <c r="U23" s="1097"/>
      <c r="V23" s="1097"/>
      <c r="W23" s="1097"/>
      <c r="X23" s="1097"/>
      <c r="Y23" s="1097"/>
      <c r="Z23" s="1097"/>
      <c r="AA23" s="1097"/>
      <c r="AB23" s="1097"/>
      <c r="AC23" s="1097"/>
      <c r="AD23" s="1097"/>
      <c r="AE23" s="1104"/>
      <c r="AF23" s="1105">
        <v>98</v>
      </c>
      <c r="AG23" s="1097"/>
      <c r="AH23" s="1097"/>
      <c r="AI23" s="1097"/>
      <c r="AJ23" s="1106"/>
      <c r="AK23" s="1107"/>
      <c r="AL23" s="1108"/>
      <c r="AM23" s="1108"/>
      <c r="AN23" s="1108"/>
      <c r="AO23" s="1108"/>
      <c r="AP23" s="1097"/>
      <c r="AQ23" s="1097"/>
      <c r="AR23" s="1097"/>
      <c r="AS23" s="1097"/>
      <c r="AT23" s="1097"/>
      <c r="AU23" s="1098"/>
      <c r="AV23" s="1098"/>
      <c r="AW23" s="1098"/>
      <c r="AX23" s="1098"/>
      <c r="AY23" s="1099"/>
      <c r="AZ23" s="1100" t="s">
        <v>397</v>
      </c>
      <c r="BA23" s="1101"/>
      <c r="BB23" s="1101"/>
      <c r="BC23" s="1101"/>
      <c r="BD23" s="1102"/>
      <c r="BE23" s="233"/>
      <c r="BF23" s="233"/>
      <c r="BG23" s="233"/>
      <c r="BH23" s="233"/>
      <c r="BI23" s="233"/>
      <c r="BJ23" s="233"/>
      <c r="BK23" s="233"/>
      <c r="BL23" s="233"/>
      <c r="BM23" s="233"/>
      <c r="BN23" s="233"/>
      <c r="BO23" s="233"/>
      <c r="BP23" s="233"/>
      <c r="BQ23" s="238">
        <v>17</v>
      </c>
      <c r="BR23" s="239"/>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34"/>
    </row>
    <row r="24" spans="1:131" s="235" customFormat="1" ht="26.25" customHeight="1" x14ac:dyDescent="0.15">
      <c r="A24" s="1096" t="s">
        <v>398</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32"/>
      <c r="BA24" s="232"/>
      <c r="BB24" s="232"/>
      <c r="BC24" s="232"/>
      <c r="BD24" s="232"/>
      <c r="BE24" s="233"/>
      <c r="BF24" s="233"/>
      <c r="BG24" s="233"/>
      <c r="BH24" s="233"/>
      <c r="BI24" s="233"/>
      <c r="BJ24" s="233"/>
      <c r="BK24" s="233"/>
      <c r="BL24" s="233"/>
      <c r="BM24" s="233"/>
      <c r="BN24" s="233"/>
      <c r="BO24" s="233"/>
      <c r="BP24" s="233"/>
      <c r="BQ24" s="238">
        <v>18</v>
      </c>
      <c r="BR24" s="239"/>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34"/>
    </row>
    <row r="25" spans="1:131" ht="26.25" customHeight="1" thickBot="1" x14ac:dyDescent="0.2">
      <c r="A25" s="1095" t="s">
        <v>399</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32"/>
      <c r="BK25" s="232"/>
      <c r="BL25" s="232"/>
      <c r="BM25" s="232"/>
      <c r="BN25" s="232"/>
      <c r="BO25" s="241"/>
      <c r="BP25" s="241"/>
      <c r="BQ25" s="238">
        <v>19</v>
      </c>
      <c r="BR25" s="239"/>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30"/>
    </row>
    <row r="26" spans="1:131" ht="26.25" customHeight="1" x14ac:dyDescent="0.15">
      <c r="A26" s="1031" t="s">
        <v>376</v>
      </c>
      <c r="B26" s="1032"/>
      <c r="C26" s="1032"/>
      <c r="D26" s="1032"/>
      <c r="E26" s="1032"/>
      <c r="F26" s="1032"/>
      <c r="G26" s="1032"/>
      <c r="H26" s="1032"/>
      <c r="I26" s="1032"/>
      <c r="J26" s="1032"/>
      <c r="K26" s="1032"/>
      <c r="L26" s="1032"/>
      <c r="M26" s="1032"/>
      <c r="N26" s="1032"/>
      <c r="O26" s="1032"/>
      <c r="P26" s="1033"/>
      <c r="Q26" s="1037" t="s">
        <v>400</v>
      </c>
      <c r="R26" s="1038"/>
      <c r="S26" s="1038"/>
      <c r="T26" s="1038"/>
      <c r="U26" s="1039"/>
      <c r="V26" s="1037" t="s">
        <v>401</v>
      </c>
      <c r="W26" s="1038"/>
      <c r="X26" s="1038"/>
      <c r="Y26" s="1038"/>
      <c r="Z26" s="1039"/>
      <c r="AA26" s="1037" t="s">
        <v>402</v>
      </c>
      <c r="AB26" s="1038"/>
      <c r="AC26" s="1038"/>
      <c r="AD26" s="1038"/>
      <c r="AE26" s="1038"/>
      <c r="AF26" s="1091" t="s">
        <v>403</v>
      </c>
      <c r="AG26" s="1044"/>
      <c r="AH26" s="1044"/>
      <c r="AI26" s="1044"/>
      <c r="AJ26" s="1092"/>
      <c r="AK26" s="1038" t="s">
        <v>404</v>
      </c>
      <c r="AL26" s="1038"/>
      <c r="AM26" s="1038"/>
      <c r="AN26" s="1038"/>
      <c r="AO26" s="1039"/>
      <c r="AP26" s="1037" t="s">
        <v>405</v>
      </c>
      <c r="AQ26" s="1038"/>
      <c r="AR26" s="1038"/>
      <c r="AS26" s="1038"/>
      <c r="AT26" s="1039"/>
      <c r="AU26" s="1037" t="s">
        <v>406</v>
      </c>
      <c r="AV26" s="1038"/>
      <c r="AW26" s="1038"/>
      <c r="AX26" s="1038"/>
      <c r="AY26" s="1039"/>
      <c r="AZ26" s="1037" t="s">
        <v>407</v>
      </c>
      <c r="BA26" s="1038"/>
      <c r="BB26" s="1038"/>
      <c r="BC26" s="1038"/>
      <c r="BD26" s="1039"/>
      <c r="BE26" s="1037" t="s">
        <v>383</v>
      </c>
      <c r="BF26" s="1038"/>
      <c r="BG26" s="1038"/>
      <c r="BH26" s="1038"/>
      <c r="BI26" s="1051"/>
      <c r="BJ26" s="232"/>
      <c r="BK26" s="232"/>
      <c r="BL26" s="232"/>
      <c r="BM26" s="232"/>
      <c r="BN26" s="232"/>
      <c r="BO26" s="241"/>
      <c r="BP26" s="241"/>
      <c r="BQ26" s="238">
        <v>20</v>
      </c>
      <c r="BR26" s="239"/>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30"/>
    </row>
    <row r="27" spans="1:131" ht="26.25" customHeight="1" thickBot="1" x14ac:dyDescent="0.2">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32"/>
      <c r="BK27" s="232"/>
      <c r="BL27" s="232"/>
      <c r="BM27" s="232"/>
      <c r="BN27" s="232"/>
      <c r="BO27" s="241"/>
      <c r="BP27" s="241"/>
      <c r="BQ27" s="238">
        <v>21</v>
      </c>
      <c r="BR27" s="239"/>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30"/>
    </row>
    <row r="28" spans="1:131" ht="26.25" customHeight="1" thickTop="1" x14ac:dyDescent="0.15">
      <c r="A28" s="242">
        <v>1</v>
      </c>
      <c r="B28" s="1083" t="s">
        <v>408</v>
      </c>
      <c r="C28" s="1084"/>
      <c r="D28" s="1084"/>
      <c r="E28" s="1084"/>
      <c r="F28" s="1084"/>
      <c r="G28" s="1084"/>
      <c r="H28" s="1084"/>
      <c r="I28" s="1084"/>
      <c r="J28" s="1084"/>
      <c r="K28" s="1084"/>
      <c r="L28" s="1084"/>
      <c r="M28" s="1084"/>
      <c r="N28" s="1084"/>
      <c r="O28" s="1084"/>
      <c r="P28" s="1085"/>
      <c r="Q28" s="1086">
        <v>550</v>
      </c>
      <c r="R28" s="1087"/>
      <c r="S28" s="1087"/>
      <c r="T28" s="1087"/>
      <c r="U28" s="1087"/>
      <c r="V28" s="1087">
        <v>546</v>
      </c>
      <c r="W28" s="1087"/>
      <c r="X28" s="1087"/>
      <c r="Y28" s="1087"/>
      <c r="Z28" s="1087"/>
      <c r="AA28" s="1087">
        <v>3</v>
      </c>
      <c r="AB28" s="1087"/>
      <c r="AC28" s="1087"/>
      <c r="AD28" s="1087"/>
      <c r="AE28" s="1088"/>
      <c r="AF28" s="1089">
        <v>3</v>
      </c>
      <c r="AG28" s="1087"/>
      <c r="AH28" s="1087"/>
      <c r="AI28" s="1087"/>
      <c r="AJ28" s="1090"/>
      <c r="AK28" s="1078">
        <v>62</v>
      </c>
      <c r="AL28" s="1079"/>
      <c r="AM28" s="1079"/>
      <c r="AN28" s="1079"/>
      <c r="AO28" s="1079"/>
      <c r="AP28" s="1079" t="s">
        <v>595</v>
      </c>
      <c r="AQ28" s="1079"/>
      <c r="AR28" s="1079"/>
      <c r="AS28" s="1079"/>
      <c r="AT28" s="1079"/>
      <c r="AU28" s="1079" t="s">
        <v>590</v>
      </c>
      <c r="AV28" s="1079"/>
      <c r="AW28" s="1079"/>
      <c r="AX28" s="1079"/>
      <c r="AY28" s="1079"/>
      <c r="AZ28" s="1080" t="s">
        <v>589</v>
      </c>
      <c r="BA28" s="1080"/>
      <c r="BB28" s="1080"/>
      <c r="BC28" s="1080"/>
      <c r="BD28" s="1080"/>
      <c r="BE28" s="1081"/>
      <c r="BF28" s="1081"/>
      <c r="BG28" s="1081"/>
      <c r="BH28" s="1081"/>
      <c r="BI28" s="1082"/>
      <c r="BJ28" s="232"/>
      <c r="BK28" s="232"/>
      <c r="BL28" s="232"/>
      <c r="BM28" s="232"/>
      <c r="BN28" s="232"/>
      <c r="BO28" s="241"/>
      <c r="BP28" s="241"/>
      <c r="BQ28" s="238">
        <v>22</v>
      </c>
      <c r="BR28" s="239"/>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30"/>
    </row>
    <row r="29" spans="1:131" ht="26.25" customHeight="1" x14ac:dyDescent="0.15">
      <c r="A29" s="242">
        <v>2</v>
      </c>
      <c r="B29" s="1066" t="s">
        <v>409</v>
      </c>
      <c r="C29" s="1067"/>
      <c r="D29" s="1067"/>
      <c r="E29" s="1067"/>
      <c r="F29" s="1067"/>
      <c r="G29" s="1067"/>
      <c r="H29" s="1067"/>
      <c r="I29" s="1067"/>
      <c r="J29" s="1067"/>
      <c r="K29" s="1067"/>
      <c r="L29" s="1067"/>
      <c r="M29" s="1067"/>
      <c r="N29" s="1067"/>
      <c r="O29" s="1067"/>
      <c r="P29" s="1068"/>
      <c r="Q29" s="1074">
        <v>79</v>
      </c>
      <c r="R29" s="1075"/>
      <c r="S29" s="1075"/>
      <c r="T29" s="1075"/>
      <c r="U29" s="1075"/>
      <c r="V29" s="1075">
        <v>78</v>
      </c>
      <c r="W29" s="1075"/>
      <c r="X29" s="1075"/>
      <c r="Y29" s="1075"/>
      <c r="Z29" s="1075"/>
      <c r="AA29" s="1075">
        <v>0</v>
      </c>
      <c r="AB29" s="1075"/>
      <c r="AC29" s="1075"/>
      <c r="AD29" s="1075"/>
      <c r="AE29" s="1076"/>
      <c r="AF29" s="1071">
        <v>0</v>
      </c>
      <c r="AG29" s="1072"/>
      <c r="AH29" s="1072"/>
      <c r="AI29" s="1072"/>
      <c r="AJ29" s="1073"/>
      <c r="AK29" s="1016">
        <v>32</v>
      </c>
      <c r="AL29" s="1007"/>
      <c r="AM29" s="1007"/>
      <c r="AN29" s="1007"/>
      <c r="AO29" s="1007"/>
      <c r="AP29" s="1007" t="s">
        <v>596</v>
      </c>
      <c r="AQ29" s="1007"/>
      <c r="AR29" s="1007"/>
      <c r="AS29" s="1007"/>
      <c r="AT29" s="1007"/>
      <c r="AU29" s="1007" t="s">
        <v>590</v>
      </c>
      <c r="AV29" s="1007"/>
      <c r="AW29" s="1007"/>
      <c r="AX29" s="1007"/>
      <c r="AY29" s="1007"/>
      <c r="AZ29" s="1077" t="s">
        <v>590</v>
      </c>
      <c r="BA29" s="1077"/>
      <c r="BB29" s="1077"/>
      <c r="BC29" s="1077"/>
      <c r="BD29" s="1077"/>
      <c r="BE29" s="1008"/>
      <c r="BF29" s="1008"/>
      <c r="BG29" s="1008"/>
      <c r="BH29" s="1008"/>
      <c r="BI29" s="1009"/>
      <c r="BJ29" s="232"/>
      <c r="BK29" s="232"/>
      <c r="BL29" s="232"/>
      <c r="BM29" s="232"/>
      <c r="BN29" s="232"/>
      <c r="BO29" s="241"/>
      <c r="BP29" s="241"/>
      <c r="BQ29" s="238">
        <v>23</v>
      </c>
      <c r="BR29" s="239"/>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30"/>
    </row>
    <row r="30" spans="1:131" ht="26.25" customHeight="1" x14ac:dyDescent="0.15">
      <c r="A30" s="242">
        <v>3</v>
      </c>
      <c r="B30" s="1066" t="s">
        <v>410</v>
      </c>
      <c r="C30" s="1067"/>
      <c r="D30" s="1067"/>
      <c r="E30" s="1067"/>
      <c r="F30" s="1067"/>
      <c r="G30" s="1067"/>
      <c r="H30" s="1067"/>
      <c r="I30" s="1067"/>
      <c r="J30" s="1067"/>
      <c r="K30" s="1067"/>
      <c r="L30" s="1067"/>
      <c r="M30" s="1067"/>
      <c r="N30" s="1067"/>
      <c r="O30" s="1067"/>
      <c r="P30" s="1068"/>
      <c r="Q30" s="1074">
        <v>788</v>
      </c>
      <c r="R30" s="1075"/>
      <c r="S30" s="1075"/>
      <c r="T30" s="1075"/>
      <c r="U30" s="1075"/>
      <c r="V30" s="1075">
        <v>762</v>
      </c>
      <c r="W30" s="1075"/>
      <c r="X30" s="1075"/>
      <c r="Y30" s="1075"/>
      <c r="Z30" s="1075"/>
      <c r="AA30" s="1075">
        <v>26</v>
      </c>
      <c r="AB30" s="1075"/>
      <c r="AC30" s="1075"/>
      <c r="AD30" s="1075"/>
      <c r="AE30" s="1076"/>
      <c r="AF30" s="1071">
        <v>26</v>
      </c>
      <c r="AG30" s="1072"/>
      <c r="AH30" s="1072"/>
      <c r="AI30" s="1072"/>
      <c r="AJ30" s="1073"/>
      <c r="AK30" s="1016">
        <v>138</v>
      </c>
      <c r="AL30" s="1007"/>
      <c r="AM30" s="1007"/>
      <c r="AN30" s="1007"/>
      <c r="AO30" s="1007"/>
      <c r="AP30" s="1007" t="s">
        <v>589</v>
      </c>
      <c r="AQ30" s="1007"/>
      <c r="AR30" s="1007"/>
      <c r="AS30" s="1007"/>
      <c r="AT30" s="1007"/>
      <c r="AU30" s="1007" t="s">
        <v>590</v>
      </c>
      <c r="AV30" s="1007"/>
      <c r="AW30" s="1007"/>
      <c r="AX30" s="1007"/>
      <c r="AY30" s="1007"/>
      <c r="AZ30" s="1077" t="s">
        <v>590</v>
      </c>
      <c r="BA30" s="1077"/>
      <c r="BB30" s="1077"/>
      <c r="BC30" s="1077"/>
      <c r="BD30" s="1077"/>
      <c r="BE30" s="1008"/>
      <c r="BF30" s="1008"/>
      <c r="BG30" s="1008"/>
      <c r="BH30" s="1008"/>
      <c r="BI30" s="1009"/>
      <c r="BJ30" s="232"/>
      <c r="BK30" s="232"/>
      <c r="BL30" s="232"/>
      <c r="BM30" s="232"/>
      <c r="BN30" s="232"/>
      <c r="BO30" s="241"/>
      <c r="BP30" s="241"/>
      <c r="BQ30" s="238">
        <v>24</v>
      </c>
      <c r="BR30" s="239"/>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30"/>
    </row>
    <row r="31" spans="1:131" ht="26.25" customHeight="1" x14ac:dyDescent="0.15">
      <c r="A31" s="242">
        <v>4</v>
      </c>
      <c r="B31" s="1066" t="s">
        <v>411</v>
      </c>
      <c r="C31" s="1067"/>
      <c r="D31" s="1067"/>
      <c r="E31" s="1067"/>
      <c r="F31" s="1067"/>
      <c r="G31" s="1067"/>
      <c r="H31" s="1067"/>
      <c r="I31" s="1067"/>
      <c r="J31" s="1067"/>
      <c r="K31" s="1067"/>
      <c r="L31" s="1067"/>
      <c r="M31" s="1067"/>
      <c r="N31" s="1067"/>
      <c r="O31" s="1067"/>
      <c r="P31" s="1068"/>
      <c r="Q31" s="1074">
        <v>374</v>
      </c>
      <c r="R31" s="1075"/>
      <c r="S31" s="1075"/>
      <c r="T31" s="1075"/>
      <c r="U31" s="1075"/>
      <c r="V31" s="1075">
        <v>374</v>
      </c>
      <c r="W31" s="1075"/>
      <c r="X31" s="1075"/>
      <c r="Y31" s="1075"/>
      <c r="Z31" s="1075"/>
      <c r="AA31" s="1075" t="s">
        <v>590</v>
      </c>
      <c r="AB31" s="1075"/>
      <c r="AC31" s="1075"/>
      <c r="AD31" s="1075"/>
      <c r="AE31" s="1076"/>
      <c r="AF31" s="1071" t="s">
        <v>412</v>
      </c>
      <c r="AG31" s="1072"/>
      <c r="AH31" s="1072"/>
      <c r="AI31" s="1072"/>
      <c r="AJ31" s="1073"/>
      <c r="AK31" s="1016">
        <v>73</v>
      </c>
      <c r="AL31" s="1007"/>
      <c r="AM31" s="1007"/>
      <c r="AN31" s="1007"/>
      <c r="AO31" s="1007"/>
      <c r="AP31" s="1007">
        <v>856</v>
      </c>
      <c r="AQ31" s="1007"/>
      <c r="AR31" s="1007"/>
      <c r="AS31" s="1007"/>
      <c r="AT31" s="1007"/>
      <c r="AU31" s="1007">
        <v>513</v>
      </c>
      <c r="AV31" s="1007"/>
      <c r="AW31" s="1007"/>
      <c r="AX31" s="1007"/>
      <c r="AY31" s="1007"/>
      <c r="AZ31" s="1077" t="s">
        <v>590</v>
      </c>
      <c r="BA31" s="1077"/>
      <c r="BB31" s="1077"/>
      <c r="BC31" s="1077"/>
      <c r="BD31" s="1077"/>
      <c r="BE31" s="1008" t="s">
        <v>413</v>
      </c>
      <c r="BF31" s="1008"/>
      <c r="BG31" s="1008"/>
      <c r="BH31" s="1008"/>
      <c r="BI31" s="1009"/>
      <c r="BJ31" s="232"/>
      <c r="BK31" s="232"/>
      <c r="BL31" s="232"/>
      <c r="BM31" s="232"/>
      <c r="BN31" s="232"/>
      <c r="BO31" s="241"/>
      <c r="BP31" s="241"/>
      <c r="BQ31" s="238">
        <v>25</v>
      </c>
      <c r="BR31" s="239"/>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30"/>
    </row>
    <row r="32" spans="1:131" ht="26.25" customHeight="1" x14ac:dyDescent="0.15">
      <c r="A32" s="242">
        <v>5</v>
      </c>
      <c r="B32" s="1066" t="s">
        <v>414</v>
      </c>
      <c r="C32" s="1067"/>
      <c r="D32" s="1067"/>
      <c r="E32" s="1067"/>
      <c r="F32" s="1067"/>
      <c r="G32" s="1067"/>
      <c r="H32" s="1067"/>
      <c r="I32" s="1067"/>
      <c r="J32" s="1067"/>
      <c r="K32" s="1067"/>
      <c r="L32" s="1067"/>
      <c r="M32" s="1067"/>
      <c r="N32" s="1067"/>
      <c r="O32" s="1067"/>
      <c r="P32" s="1068"/>
      <c r="Q32" s="1074">
        <v>288</v>
      </c>
      <c r="R32" s="1075"/>
      <c r="S32" s="1075"/>
      <c r="T32" s="1075"/>
      <c r="U32" s="1075"/>
      <c r="V32" s="1075">
        <v>288</v>
      </c>
      <c r="W32" s="1075"/>
      <c r="X32" s="1075"/>
      <c r="Y32" s="1075"/>
      <c r="Z32" s="1075"/>
      <c r="AA32" s="1075" t="s">
        <v>590</v>
      </c>
      <c r="AB32" s="1075"/>
      <c r="AC32" s="1075"/>
      <c r="AD32" s="1075"/>
      <c r="AE32" s="1076"/>
      <c r="AF32" s="1071" t="s">
        <v>412</v>
      </c>
      <c r="AG32" s="1072"/>
      <c r="AH32" s="1072"/>
      <c r="AI32" s="1072"/>
      <c r="AJ32" s="1073"/>
      <c r="AK32" s="1016">
        <v>132</v>
      </c>
      <c r="AL32" s="1007"/>
      <c r="AM32" s="1007"/>
      <c r="AN32" s="1007"/>
      <c r="AO32" s="1007"/>
      <c r="AP32" s="1007">
        <v>950</v>
      </c>
      <c r="AQ32" s="1007"/>
      <c r="AR32" s="1007"/>
      <c r="AS32" s="1007"/>
      <c r="AT32" s="1007"/>
      <c r="AU32" s="1007">
        <v>946</v>
      </c>
      <c r="AV32" s="1007"/>
      <c r="AW32" s="1007"/>
      <c r="AX32" s="1007"/>
      <c r="AY32" s="1007"/>
      <c r="AZ32" s="1077" t="s">
        <v>590</v>
      </c>
      <c r="BA32" s="1077"/>
      <c r="BB32" s="1077"/>
      <c r="BC32" s="1077"/>
      <c r="BD32" s="1077"/>
      <c r="BE32" s="1008" t="s">
        <v>413</v>
      </c>
      <c r="BF32" s="1008"/>
      <c r="BG32" s="1008"/>
      <c r="BH32" s="1008"/>
      <c r="BI32" s="1009"/>
      <c r="BJ32" s="232"/>
      <c r="BK32" s="232"/>
      <c r="BL32" s="232"/>
      <c r="BM32" s="232"/>
      <c r="BN32" s="232"/>
      <c r="BO32" s="241"/>
      <c r="BP32" s="241"/>
      <c r="BQ32" s="238">
        <v>26</v>
      </c>
      <c r="BR32" s="239"/>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30"/>
    </row>
    <row r="33" spans="1:131" ht="26.25" customHeight="1" x14ac:dyDescent="0.15">
      <c r="A33" s="242">
        <v>6</v>
      </c>
      <c r="B33" s="1066"/>
      <c r="C33" s="1067"/>
      <c r="D33" s="1067"/>
      <c r="E33" s="1067"/>
      <c r="F33" s="1067"/>
      <c r="G33" s="1067"/>
      <c r="H33" s="1067"/>
      <c r="I33" s="1067"/>
      <c r="J33" s="1067"/>
      <c r="K33" s="1067"/>
      <c r="L33" s="1067"/>
      <c r="M33" s="1067"/>
      <c r="N33" s="1067"/>
      <c r="O33" s="1067"/>
      <c r="P33" s="1068"/>
      <c r="Q33" s="1074"/>
      <c r="R33" s="1075"/>
      <c r="S33" s="1075"/>
      <c r="T33" s="1075"/>
      <c r="U33" s="1075"/>
      <c r="V33" s="1075"/>
      <c r="W33" s="1075"/>
      <c r="X33" s="1075"/>
      <c r="Y33" s="1075"/>
      <c r="Z33" s="1075"/>
      <c r="AA33" s="1075"/>
      <c r="AB33" s="1075"/>
      <c r="AC33" s="1075"/>
      <c r="AD33" s="1075"/>
      <c r="AE33" s="1076"/>
      <c r="AF33" s="1071"/>
      <c r="AG33" s="1072"/>
      <c r="AH33" s="1072"/>
      <c r="AI33" s="1072"/>
      <c r="AJ33" s="1073"/>
      <c r="AK33" s="1016"/>
      <c r="AL33" s="1007"/>
      <c r="AM33" s="1007"/>
      <c r="AN33" s="1007"/>
      <c r="AO33" s="1007"/>
      <c r="AP33" s="1007"/>
      <c r="AQ33" s="1007"/>
      <c r="AR33" s="1007"/>
      <c r="AS33" s="1007"/>
      <c r="AT33" s="1007"/>
      <c r="AU33" s="1007"/>
      <c r="AV33" s="1007"/>
      <c r="AW33" s="1007"/>
      <c r="AX33" s="1007"/>
      <c r="AY33" s="1007"/>
      <c r="AZ33" s="1077"/>
      <c r="BA33" s="1077"/>
      <c r="BB33" s="1077"/>
      <c r="BC33" s="1077"/>
      <c r="BD33" s="1077"/>
      <c r="BE33" s="1008"/>
      <c r="BF33" s="1008"/>
      <c r="BG33" s="1008"/>
      <c r="BH33" s="1008"/>
      <c r="BI33" s="1009"/>
      <c r="BJ33" s="232"/>
      <c r="BK33" s="232"/>
      <c r="BL33" s="232"/>
      <c r="BM33" s="232"/>
      <c r="BN33" s="232"/>
      <c r="BO33" s="241"/>
      <c r="BP33" s="241"/>
      <c r="BQ33" s="238">
        <v>27</v>
      </c>
      <c r="BR33" s="239"/>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30"/>
    </row>
    <row r="34" spans="1:131" ht="26.25" customHeight="1" x14ac:dyDescent="0.15">
      <c r="A34" s="242">
        <v>7</v>
      </c>
      <c r="B34" s="1066"/>
      <c r="C34" s="1067"/>
      <c r="D34" s="1067"/>
      <c r="E34" s="1067"/>
      <c r="F34" s="1067"/>
      <c r="G34" s="1067"/>
      <c r="H34" s="1067"/>
      <c r="I34" s="1067"/>
      <c r="J34" s="1067"/>
      <c r="K34" s="1067"/>
      <c r="L34" s="1067"/>
      <c r="M34" s="1067"/>
      <c r="N34" s="1067"/>
      <c r="O34" s="1067"/>
      <c r="P34" s="1068"/>
      <c r="Q34" s="1074"/>
      <c r="R34" s="1075"/>
      <c r="S34" s="1075"/>
      <c r="T34" s="1075"/>
      <c r="U34" s="1075"/>
      <c r="V34" s="1075"/>
      <c r="W34" s="1075"/>
      <c r="X34" s="1075"/>
      <c r="Y34" s="1075"/>
      <c r="Z34" s="1075"/>
      <c r="AA34" s="1075"/>
      <c r="AB34" s="1075"/>
      <c r="AC34" s="1075"/>
      <c r="AD34" s="1075"/>
      <c r="AE34" s="1076"/>
      <c r="AF34" s="1071"/>
      <c r="AG34" s="1072"/>
      <c r="AH34" s="1072"/>
      <c r="AI34" s="1072"/>
      <c r="AJ34" s="1073"/>
      <c r="AK34" s="1016"/>
      <c r="AL34" s="1007"/>
      <c r="AM34" s="1007"/>
      <c r="AN34" s="1007"/>
      <c r="AO34" s="1007"/>
      <c r="AP34" s="1007"/>
      <c r="AQ34" s="1007"/>
      <c r="AR34" s="1007"/>
      <c r="AS34" s="1007"/>
      <c r="AT34" s="1007"/>
      <c r="AU34" s="1007"/>
      <c r="AV34" s="1007"/>
      <c r="AW34" s="1007"/>
      <c r="AX34" s="1007"/>
      <c r="AY34" s="1007"/>
      <c r="AZ34" s="1077"/>
      <c r="BA34" s="1077"/>
      <c r="BB34" s="1077"/>
      <c r="BC34" s="1077"/>
      <c r="BD34" s="1077"/>
      <c r="BE34" s="1008"/>
      <c r="BF34" s="1008"/>
      <c r="BG34" s="1008"/>
      <c r="BH34" s="1008"/>
      <c r="BI34" s="1009"/>
      <c r="BJ34" s="232"/>
      <c r="BK34" s="232"/>
      <c r="BL34" s="232"/>
      <c r="BM34" s="232"/>
      <c r="BN34" s="232"/>
      <c r="BO34" s="241"/>
      <c r="BP34" s="241"/>
      <c r="BQ34" s="238">
        <v>28</v>
      </c>
      <c r="BR34" s="239"/>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30"/>
    </row>
    <row r="35" spans="1:131" ht="26.25" customHeight="1" x14ac:dyDescent="0.15">
      <c r="A35" s="242">
        <v>8</v>
      </c>
      <c r="B35" s="1066"/>
      <c r="C35" s="1067"/>
      <c r="D35" s="1067"/>
      <c r="E35" s="1067"/>
      <c r="F35" s="1067"/>
      <c r="G35" s="1067"/>
      <c r="H35" s="1067"/>
      <c r="I35" s="1067"/>
      <c r="J35" s="1067"/>
      <c r="K35" s="1067"/>
      <c r="L35" s="1067"/>
      <c r="M35" s="1067"/>
      <c r="N35" s="1067"/>
      <c r="O35" s="1067"/>
      <c r="P35" s="1068"/>
      <c r="Q35" s="1074"/>
      <c r="R35" s="1075"/>
      <c r="S35" s="1075"/>
      <c r="T35" s="1075"/>
      <c r="U35" s="1075"/>
      <c r="V35" s="1075"/>
      <c r="W35" s="1075"/>
      <c r="X35" s="1075"/>
      <c r="Y35" s="1075"/>
      <c r="Z35" s="1075"/>
      <c r="AA35" s="1075"/>
      <c r="AB35" s="1075"/>
      <c r="AC35" s="1075"/>
      <c r="AD35" s="1075"/>
      <c r="AE35" s="1076"/>
      <c r="AF35" s="1071"/>
      <c r="AG35" s="1072"/>
      <c r="AH35" s="1072"/>
      <c r="AI35" s="1072"/>
      <c r="AJ35" s="1073"/>
      <c r="AK35" s="1016"/>
      <c r="AL35" s="1007"/>
      <c r="AM35" s="1007"/>
      <c r="AN35" s="1007"/>
      <c r="AO35" s="1007"/>
      <c r="AP35" s="1007"/>
      <c r="AQ35" s="1007"/>
      <c r="AR35" s="1007"/>
      <c r="AS35" s="1007"/>
      <c r="AT35" s="1007"/>
      <c r="AU35" s="1007"/>
      <c r="AV35" s="1007"/>
      <c r="AW35" s="1007"/>
      <c r="AX35" s="1007"/>
      <c r="AY35" s="1007"/>
      <c r="AZ35" s="1077"/>
      <c r="BA35" s="1077"/>
      <c r="BB35" s="1077"/>
      <c r="BC35" s="1077"/>
      <c r="BD35" s="1077"/>
      <c r="BE35" s="1008"/>
      <c r="BF35" s="1008"/>
      <c r="BG35" s="1008"/>
      <c r="BH35" s="1008"/>
      <c r="BI35" s="1009"/>
      <c r="BJ35" s="232"/>
      <c r="BK35" s="232"/>
      <c r="BL35" s="232"/>
      <c r="BM35" s="232"/>
      <c r="BN35" s="232"/>
      <c r="BO35" s="241"/>
      <c r="BP35" s="241"/>
      <c r="BQ35" s="238">
        <v>29</v>
      </c>
      <c r="BR35" s="239"/>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30"/>
    </row>
    <row r="36" spans="1:131" ht="26.25" customHeight="1" x14ac:dyDescent="0.15">
      <c r="A36" s="242">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6"/>
      <c r="AL36" s="1007"/>
      <c r="AM36" s="1007"/>
      <c r="AN36" s="1007"/>
      <c r="AO36" s="1007"/>
      <c r="AP36" s="1007"/>
      <c r="AQ36" s="1007"/>
      <c r="AR36" s="1007"/>
      <c r="AS36" s="1007"/>
      <c r="AT36" s="1007"/>
      <c r="AU36" s="1007"/>
      <c r="AV36" s="1007"/>
      <c r="AW36" s="1007"/>
      <c r="AX36" s="1007"/>
      <c r="AY36" s="1007"/>
      <c r="AZ36" s="1077"/>
      <c r="BA36" s="1077"/>
      <c r="BB36" s="1077"/>
      <c r="BC36" s="1077"/>
      <c r="BD36" s="1077"/>
      <c r="BE36" s="1008"/>
      <c r="BF36" s="1008"/>
      <c r="BG36" s="1008"/>
      <c r="BH36" s="1008"/>
      <c r="BI36" s="1009"/>
      <c r="BJ36" s="232"/>
      <c r="BK36" s="232"/>
      <c r="BL36" s="232"/>
      <c r="BM36" s="232"/>
      <c r="BN36" s="232"/>
      <c r="BO36" s="241"/>
      <c r="BP36" s="241"/>
      <c r="BQ36" s="238">
        <v>30</v>
      </c>
      <c r="BR36" s="239"/>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30"/>
    </row>
    <row r="37" spans="1:131" ht="26.25" customHeight="1" x14ac:dyDescent="0.15">
      <c r="A37" s="242">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32"/>
      <c r="BK37" s="232"/>
      <c r="BL37" s="232"/>
      <c r="BM37" s="232"/>
      <c r="BN37" s="232"/>
      <c r="BO37" s="241"/>
      <c r="BP37" s="241"/>
      <c r="BQ37" s="238">
        <v>31</v>
      </c>
      <c r="BR37" s="239"/>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30"/>
    </row>
    <row r="38" spans="1:131" ht="26.25" customHeight="1" x14ac:dyDescent="0.15">
      <c r="A38" s="242">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32"/>
      <c r="BK38" s="232"/>
      <c r="BL38" s="232"/>
      <c r="BM38" s="232"/>
      <c r="BN38" s="232"/>
      <c r="BO38" s="241"/>
      <c r="BP38" s="241"/>
      <c r="BQ38" s="238">
        <v>32</v>
      </c>
      <c r="BR38" s="239"/>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30"/>
    </row>
    <row r="39" spans="1:131" ht="26.25" customHeight="1" x14ac:dyDescent="0.15">
      <c r="A39" s="242">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32"/>
      <c r="BK39" s="232"/>
      <c r="BL39" s="232"/>
      <c r="BM39" s="232"/>
      <c r="BN39" s="232"/>
      <c r="BO39" s="241"/>
      <c r="BP39" s="241"/>
      <c r="BQ39" s="238">
        <v>33</v>
      </c>
      <c r="BR39" s="239"/>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30"/>
    </row>
    <row r="40" spans="1:131" ht="26.25" customHeight="1" x14ac:dyDescent="0.15">
      <c r="A40" s="238">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32"/>
      <c r="BK40" s="232"/>
      <c r="BL40" s="232"/>
      <c r="BM40" s="232"/>
      <c r="BN40" s="232"/>
      <c r="BO40" s="241"/>
      <c r="BP40" s="241"/>
      <c r="BQ40" s="238">
        <v>34</v>
      </c>
      <c r="BR40" s="239"/>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30"/>
    </row>
    <row r="41" spans="1:131" ht="26.25" customHeight="1" x14ac:dyDescent="0.15">
      <c r="A41" s="238">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32"/>
      <c r="BK41" s="232"/>
      <c r="BL41" s="232"/>
      <c r="BM41" s="232"/>
      <c r="BN41" s="232"/>
      <c r="BO41" s="241"/>
      <c r="BP41" s="241"/>
      <c r="BQ41" s="238">
        <v>35</v>
      </c>
      <c r="BR41" s="239"/>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30"/>
    </row>
    <row r="42" spans="1:131" ht="26.25" customHeight="1" x14ac:dyDescent="0.15">
      <c r="A42" s="238">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32"/>
      <c r="BK42" s="232"/>
      <c r="BL42" s="232"/>
      <c r="BM42" s="232"/>
      <c r="BN42" s="232"/>
      <c r="BO42" s="241"/>
      <c r="BP42" s="241"/>
      <c r="BQ42" s="238">
        <v>36</v>
      </c>
      <c r="BR42" s="239"/>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30"/>
    </row>
    <row r="43" spans="1:131" ht="26.25" customHeight="1" x14ac:dyDescent="0.15">
      <c r="A43" s="238">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32"/>
      <c r="BK43" s="232"/>
      <c r="BL43" s="232"/>
      <c r="BM43" s="232"/>
      <c r="BN43" s="232"/>
      <c r="BO43" s="241"/>
      <c r="BP43" s="241"/>
      <c r="BQ43" s="238">
        <v>37</v>
      </c>
      <c r="BR43" s="239"/>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30"/>
    </row>
    <row r="44" spans="1:131" ht="26.25" customHeight="1" x14ac:dyDescent="0.15">
      <c r="A44" s="238">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32"/>
      <c r="BK44" s="232"/>
      <c r="BL44" s="232"/>
      <c r="BM44" s="232"/>
      <c r="BN44" s="232"/>
      <c r="BO44" s="241"/>
      <c r="BP44" s="241"/>
      <c r="BQ44" s="238">
        <v>38</v>
      </c>
      <c r="BR44" s="239"/>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30"/>
    </row>
    <row r="45" spans="1:131" ht="26.25" customHeight="1" x14ac:dyDescent="0.15">
      <c r="A45" s="238">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32"/>
      <c r="BK45" s="232"/>
      <c r="BL45" s="232"/>
      <c r="BM45" s="232"/>
      <c r="BN45" s="232"/>
      <c r="BO45" s="241"/>
      <c r="BP45" s="241"/>
      <c r="BQ45" s="238">
        <v>39</v>
      </c>
      <c r="BR45" s="239"/>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30"/>
    </row>
    <row r="46" spans="1:131" ht="26.25" customHeight="1" x14ac:dyDescent="0.15">
      <c r="A46" s="238">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32"/>
      <c r="BK46" s="232"/>
      <c r="BL46" s="232"/>
      <c r="BM46" s="232"/>
      <c r="BN46" s="232"/>
      <c r="BO46" s="241"/>
      <c r="BP46" s="241"/>
      <c r="BQ46" s="238">
        <v>40</v>
      </c>
      <c r="BR46" s="239"/>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30"/>
    </row>
    <row r="47" spans="1:131" ht="26.25" customHeight="1" x14ac:dyDescent="0.15">
      <c r="A47" s="238">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32"/>
      <c r="BK47" s="232"/>
      <c r="BL47" s="232"/>
      <c r="BM47" s="232"/>
      <c r="BN47" s="232"/>
      <c r="BO47" s="241"/>
      <c r="BP47" s="241"/>
      <c r="BQ47" s="238">
        <v>41</v>
      </c>
      <c r="BR47" s="239"/>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30"/>
    </row>
    <row r="48" spans="1:131" ht="26.25" customHeight="1" x14ac:dyDescent="0.15">
      <c r="A48" s="238">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32"/>
      <c r="BK48" s="232"/>
      <c r="BL48" s="232"/>
      <c r="BM48" s="232"/>
      <c r="BN48" s="232"/>
      <c r="BO48" s="241"/>
      <c r="BP48" s="241"/>
      <c r="BQ48" s="238">
        <v>42</v>
      </c>
      <c r="BR48" s="239"/>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30"/>
    </row>
    <row r="49" spans="1:131" ht="26.25" customHeight="1" x14ac:dyDescent="0.15">
      <c r="A49" s="238">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32"/>
      <c r="BK49" s="232"/>
      <c r="BL49" s="232"/>
      <c r="BM49" s="232"/>
      <c r="BN49" s="232"/>
      <c r="BO49" s="241"/>
      <c r="BP49" s="241"/>
      <c r="BQ49" s="238">
        <v>43</v>
      </c>
      <c r="BR49" s="239"/>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30"/>
    </row>
    <row r="50" spans="1:131" ht="26.25" customHeight="1" x14ac:dyDescent="0.15">
      <c r="A50" s="238">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32"/>
      <c r="BK50" s="232"/>
      <c r="BL50" s="232"/>
      <c r="BM50" s="232"/>
      <c r="BN50" s="232"/>
      <c r="BO50" s="241"/>
      <c r="BP50" s="241"/>
      <c r="BQ50" s="238">
        <v>44</v>
      </c>
      <c r="BR50" s="239"/>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30"/>
    </row>
    <row r="51" spans="1:131" ht="26.25" customHeight="1" x14ac:dyDescent="0.15">
      <c r="A51" s="238">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32"/>
      <c r="BK51" s="232"/>
      <c r="BL51" s="232"/>
      <c r="BM51" s="232"/>
      <c r="BN51" s="232"/>
      <c r="BO51" s="241"/>
      <c r="BP51" s="241"/>
      <c r="BQ51" s="238">
        <v>45</v>
      </c>
      <c r="BR51" s="239"/>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30"/>
    </row>
    <row r="52" spans="1:131" ht="26.25" customHeight="1" x14ac:dyDescent="0.15">
      <c r="A52" s="238">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32"/>
      <c r="BK52" s="232"/>
      <c r="BL52" s="232"/>
      <c r="BM52" s="232"/>
      <c r="BN52" s="232"/>
      <c r="BO52" s="241"/>
      <c r="BP52" s="241"/>
      <c r="BQ52" s="238">
        <v>46</v>
      </c>
      <c r="BR52" s="239"/>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30"/>
    </row>
    <row r="53" spans="1:131" ht="26.25" customHeight="1" x14ac:dyDescent="0.15">
      <c r="A53" s="238">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32"/>
      <c r="BK53" s="232"/>
      <c r="BL53" s="232"/>
      <c r="BM53" s="232"/>
      <c r="BN53" s="232"/>
      <c r="BO53" s="241"/>
      <c r="BP53" s="241"/>
      <c r="BQ53" s="238">
        <v>47</v>
      </c>
      <c r="BR53" s="239"/>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30"/>
    </row>
    <row r="54" spans="1:131" ht="26.25" customHeight="1" x14ac:dyDescent="0.15">
      <c r="A54" s="238">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32"/>
      <c r="BK54" s="232"/>
      <c r="BL54" s="232"/>
      <c r="BM54" s="232"/>
      <c r="BN54" s="232"/>
      <c r="BO54" s="241"/>
      <c r="BP54" s="241"/>
      <c r="BQ54" s="238">
        <v>48</v>
      </c>
      <c r="BR54" s="239"/>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30"/>
    </row>
    <row r="55" spans="1:131" ht="26.25" customHeight="1" x14ac:dyDescent="0.15">
      <c r="A55" s="238">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32"/>
      <c r="BK55" s="232"/>
      <c r="BL55" s="232"/>
      <c r="BM55" s="232"/>
      <c r="BN55" s="232"/>
      <c r="BO55" s="241"/>
      <c r="BP55" s="241"/>
      <c r="BQ55" s="238">
        <v>49</v>
      </c>
      <c r="BR55" s="239"/>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30"/>
    </row>
    <row r="56" spans="1:131" ht="26.25" customHeight="1" x14ac:dyDescent="0.15">
      <c r="A56" s="238">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32"/>
      <c r="BK56" s="232"/>
      <c r="BL56" s="232"/>
      <c r="BM56" s="232"/>
      <c r="BN56" s="232"/>
      <c r="BO56" s="241"/>
      <c r="BP56" s="241"/>
      <c r="BQ56" s="238">
        <v>50</v>
      </c>
      <c r="BR56" s="239"/>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30"/>
    </row>
    <row r="57" spans="1:131" ht="26.25" customHeight="1" x14ac:dyDescent="0.15">
      <c r="A57" s="238">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32"/>
      <c r="BK57" s="232"/>
      <c r="BL57" s="232"/>
      <c r="BM57" s="232"/>
      <c r="BN57" s="232"/>
      <c r="BO57" s="241"/>
      <c r="BP57" s="241"/>
      <c r="BQ57" s="238">
        <v>51</v>
      </c>
      <c r="BR57" s="239"/>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30"/>
    </row>
    <row r="58" spans="1:131" ht="26.25" customHeight="1" x14ac:dyDescent="0.15">
      <c r="A58" s="238">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32"/>
      <c r="BK58" s="232"/>
      <c r="BL58" s="232"/>
      <c r="BM58" s="232"/>
      <c r="BN58" s="232"/>
      <c r="BO58" s="241"/>
      <c r="BP58" s="241"/>
      <c r="BQ58" s="238">
        <v>52</v>
      </c>
      <c r="BR58" s="239"/>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30"/>
    </row>
    <row r="59" spans="1:131" ht="26.25" customHeight="1" x14ac:dyDescent="0.15">
      <c r="A59" s="238">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32"/>
      <c r="BK59" s="232"/>
      <c r="BL59" s="232"/>
      <c r="BM59" s="232"/>
      <c r="BN59" s="232"/>
      <c r="BO59" s="241"/>
      <c r="BP59" s="241"/>
      <c r="BQ59" s="238">
        <v>53</v>
      </c>
      <c r="BR59" s="239"/>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30"/>
    </row>
    <row r="60" spans="1:131" ht="26.25" customHeight="1" x14ac:dyDescent="0.15">
      <c r="A60" s="238">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32"/>
      <c r="BK60" s="232"/>
      <c r="BL60" s="232"/>
      <c r="BM60" s="232"/>
      <c r="BN60" s="232"/>
      <c r="BO60" s="241"/>
      <c r="BP60" s="241"/>
      <c r="BQ60" s="238">
        <v>54</v>
      </c>
      <c r="BR60" s="239"/>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30"/>
    </row>
    <row r="61" spans="1:131" ht="26.25" customHeight="1" thickBot="1" x14ac:dyDescent="0.2">
      <c r="A61" s="238">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32"/>
      <c r="BK61" s="232"/>
      <c r="BL61" s="232"/>
      <c r="BM61" s="232"/>
      <c r="BN61" s="232"/>
      <c r="BO61" s="241"/>
      <c r="BP61" s="241"/>
      <c r="BQ61" s="238">
        <v>55</v>
      </c>
      <c r="BR61" s="239"/>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30"/>
    </row>
    <row r="62" spans="1:131" ht="26.25" customHeight="1" x14ac:dyDescent="0.15">
      <c r="A62" s="238">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415</v>
      </c>
      <c r="BK62" s="1064"/>
      <c r="BL62" s="1064"/>
      <c r="BM62" s="1064"/>
      <c r="BN62" s="1065"/>
      <c r="BO62" s="241"/>
      <c r="BP62" s="241"/>
      <c r="BQ62" s="238">
        <v>56</v>
      </c>
      <c r="BR62" s="239"/>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30"/>
    </row>
    <row r="63" spans="1:131" ht="26.25" customHeight="1" thickBot="1" x14ac:dyDescent="0.2">
      <c r="A63" s="240" t="s">
        <v>395</v>
      </c>
      <c r="B63" s="973" t="s">
        <v>416</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29</v>
      </c>
      <c r="AG63" s="995"/>
      <c r="AH63" s="995"/>
      <c r="AI63" s="995"/>
      <c r="AJ63" s="1058"/>
      <c r="AK63" s="1059"/>
      <c r="AL63" s="999"/>
      <c r="AM63" s="999"/>
      <c r="AN63" s="999"/>
      <c r="AO63" s="999"/>
      <c r="AP63" s="995"/>
      <c r="AQ63" s="995"/>
      <c r="AR63" s="995"/>
      <c r="AS63" s="995"/>
      <c r="AT63" s="995"/>
      <c r="AU63" s="995"/>
      <c r="AV63" s="995"/>
      <c r="AW63" s="995"/>
      <c r="AX63" s="995"/>
      <c r="AY63" s="995"/>
      <c r="AZ63" s="1053"/>
      <c r="BA63" s="1053"/>
      <c r="BB63" s="1053"/>
      <c r="BC63" s="1053"/>
      <c r="BD63" s="1053"/>
      <c r="BE63" s="996"/>
      <c r="BF63" s="996"/>
      <c r="BG63" s="996"/>
      <c r="BH63" s="996"/>
      <c r="BI63" s="997"/>
      <c r="BJ63" s="1054" t="s">
        <v>412</v>
      </c>
      <c r="BK63" s="989"/>
      <c r="BL63" s="989"/>
      <c r="BM63" s="989"/>
      <c r="BN63" s="1055"/>
      <c r="BO63" s="241"/>
      <c r="BP63" s="241"/>
      <c r="BQ63" s="238">
        <v>57</v>
      </c>
      <c r="BR63" s="239"/>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30"/>
    </row>
    <row r="64" spans="1:131" ht="26.25" customHeight="1" x14ac:dyDescent="0.15">
      <c r="A64" s="241"/>
      <c r="B64" s="241"/>
      <c r="C64" s="241"/>
      <c r="D64" s="241"/>
      <c r="E64" s="241"/>
      <c r="F64" s="241"/>
      <c r="G64" s="241"/>
      <c r="H64" s="241"/>
      <c r="I64" s="241"/>
      <c r="J64" s="241"/>
      <c r="K64" s="241"/>
      <c r="L64" s="241"/>
      <c r="M64" s="241"/>
      <c r="N64" s="241"/>
      <c r="O64" s="241"/>
      <c r="P64" s="241"/>
      <c r="Q64" s="241"/>
      <c r="R64" s="241"/>
      <c r="S64" s="241"/>
      <c r="T64" s="241"/>
      <c r="U64" s="241"/>
      <c r="V64" s="241"/>
      <c r="W64" s="241"/>
      <c r="X64" s="241"/>
      <c r="Y64" s="241"/>
      <c r="Z64" s="241"/>
      <c r="AA64" s="241"/>
      <c r="AB64" s="241"/>
      <c r="AC64" s="241"/>
      <c r="AD64" s="241"/>
      <c r="AE64" s="241"/>
      <c r="AF64" s="241"/>
      <c r="AG64" s="241"/>
      <c r="AH64" s="241"/>
      <c r="AI64" s="241"/>
      <c r="AJ64" s="241"/>
      <c r="AK64" s="241"/>
      <c r="AL64" s="241"/>
      <c r="AM64" s="241"/>
      <c r="AN64" s="241"/>
      <c r="AO64" s="241"/>
      <c r="AP64" s="241"/>
      <c r="AQ64" s="241"/>
      <c r="AR64" s="241"/>
      <c r="AS64" s="241"/>
      <c r="AT64" s="241"/>
      <c r="AU64" s="241"/>
      <c r="AV64" s="241"/>
      <c r="AW64" s="241"/>
      <c r="AX64" s="241"/>
      <c r="AY64" s="241"/>
      <c r="AZ64" s="241"/>
      <c r="BA64" s="241"/>
      <c r="BB64" s="241"/>
      <c r="BC64" s="241"/>
      <c r="BD64" s="241"/>
      <c r="BE64" s="241"/>
      <c r="BF64" s="241"/>
      <c r="BG64" s="241"/>
      <c r="BH64" s="241"/>
      <c r="BI64" s="241"/>
      <c r="BJ64" s="241"/>
      <c r="BK64" s="241"/>
      <c r="BL64" s="241"/>
      <c r="BM64" s="241"/>
      <c r="BN64" s="241"/>
      <c r="BO64" s="241"/>
      <c r="BP64" s="241"/>
      <c r="BQ64" s="238">
        <v>58</v>
      </c>
      <c r="BR64" s="239"/>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30"/>
    </row>
    <row r="65" spans="1:131" ht="26.25" customHeight="1" thickBot="1" x14ac:dyDescent="0.2">
      <c r="A65" s="232" t="s">
        <v>417</v>
      </c>
      <c r="B65" s="232"/>
      <c r="C65" s="232"/>
      <c r="D65" s="232"/>
      <c r="E65" s="232"/>
      <c r="F65" s="232"/>
      <c r="G65" s="232"/>
      <c r="H65" s="232"/>
      <c r="I65" s="232"/>
      <c r="J65" s="232"/>
      <c r="K65" s="232"/>
      <c r="L65" s="232"/>
      <c r="M65" s="232"/>
      <c r="N65" s="232"/>
      <c r="O65" s="232"/>
      <c r="P65" s="232"/>
      <c r="Q65" s="232"/>
      <c r="R65" s="232"/>
      <c r="S65" s="232"/>
      <c r="T65" s="232"/>
      <c r="U65" s="232"/>
      <c r="V65" s="232"/>
      <c r="W65" s="232"/>
      <c r="X65" s="232"/>
      <c r="Y65" s="232"/>
      <c r="Z65" s="232"/>
      <c r="AA65" s="232"/>
      <c r="AB65" s="232"/>
      <c r="AC65" s="232"/>
      <c r="AD65" s="232"/>
      <c r="AE65" s="232"/>
      <c r="AF65" s="232"/>
      <c r="AG65" s="232"/>
      <c r="AH65" s="232"/>
      <c r="AI65" s="232"/>
      <c r="AJ65" s="232"/>
      <c r="AK65" s="232"/>
      <c r="AL65" s="232"/>
      <c r="AM65" s="232"/>
      <c r="AN65" s="232"/>
      <c r="AO65" s="232"/>
      <c r="AP65" s="232"/>
      <c r="AQ65" s="232"/>
      <c r="AR65" s="232"/>
      <c r="AS65" s="232"/>
      <c r="AT65" s="232"/>
      <c r="AU65" s="232"/>
      <c r="AV65" s="232"/>
      <c r="AW65" s="232"/>
      <c r="AX65" s="232"/>
      <c r="AY65" s="232"/>
      <c r="AZ65" s="232"/>
      <c r="BA65" s="232"/>
      <c r="BB65" s="232"/>
      <c r="BC65" s="232"/>
      <c r="BD65" s="232"/>
      <c r="BE65" s="241"/>
      <c r="BF65" s="241"/>
      <c r="BG65" s="241"/>
      <c r="BH65" s="241"/>
      <c r="BI65" s="241"/>
      <c r="BJ65" s="241"/>
      <c r="BK65" s="241"/>
      <c r="BL65" s="241"/>
      <c r="BM65" s="241"/>
      <c r="BN65" s="241"/>
      <c r="BO65" s="241"/>
      <c r="BP65" s="241"/>
      <c r="BQ65" s="238">
        <v>59</v>
      </c>
      <c r="BR65" s="239"/>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30"/>
    </row>
    <row r="66" spans="1:131" ht="26.25" customHeight="1" x14ac:dyDescent="0.15">
      <c r="A66" s="1031" t="s">
        <v>418</v>
      </c>
      <c r="B66" s="1032"/>
      <c r="C66" s="1032"/>
      <c r="D66" s="1032"/>
      <c r="E66" s="1032"/>
      <c r="F66" s="1032"/>
      <c r="G66" s="1032"/>
      <c r="H66" s="1032"/>
      <c r="I66" s="1032"/>
      <c r="J66" s="1032"/>
      <c r="K66" s="1032"/>
      <c r="L66" s="1032"/>
      <c r="M66" s="1032"/>
      <c r="N66" s="1032"/>
      <c r="O66" s="1032"/>
      <c r="P66" s="1033"/>
      <c r="Q66" s="1037" t="s">
        <v>419</v>
      </c>
      <c r="R66" s="1038"/>
      <c r="S66" s="1038"/>
      <c r="T66" s="1038"/>
      <c r="U66" s="1039"/>
      <c r="V66" s="1037" t="s">
        <v>420</v>
      </c>
      <c r="W66" s="1038"/>
      <c r="X66" s="1038"/>
      <c r="Y66" s="1038"/>
      <c r="Z66" s="1039"/>
      <c r="AA66" s="1037" t="s">
        <v>421</v>
      </c>
      <c r="AB66" s="1038"/>
      <c r="AC66" s="1038"/>
      <c r="AD66" s="1038"/>
      <c r="AE66" s="1039"/>
      <c r="AF66" s="1043" t="s">
        <v>422</v>
      </c>
      <c r="AG66" s="1044"/>
      <c r="AH66" s="1044"/>
      <c r="AI66" s="1044"/>
      <c r="AJ66" s="1045"/>
      <c r="AK66" s="1037" t="s">
        <v>423</v>
      </c>
      <c r="AL66" s="1032"/>
      <c r="AM66" s="1032"/>
      <c r="AN66" s="1032"/>
      <c r="AO66" s="1033"/>
      <c r="AP66" s="1037" t="s">
        <v>424</v>
      </c>
      <c r="AQ66" s="1038"/>
      <c r="AR66" s="1038"/>
      <c r="AS66" s="1038"/>
      <c r="AT66" s="1039"/>
      <c r="AU66" s="1037" t="s">
        <v>425</v>
      </c>
      <c r="AV66" s="1038"/>
      <c r="AW66" s="1038"/>
      <c r="AX66" s="1038"/>
      <c r="AY66" s="1039"/>
      <c r="AZ66" s="1037" t="s">
        <v>383</v>
      </c>
      <c r="BA66" s="1038"/>
      <c r="BB66" s="1038"/>
      <c r="BC66" s="1038"/>
      <c r="BD66" s="1051"/>
      <c r="BE66" s="241"/>
      <c r="BF66" s="241"/>
      <c r="BG66" s="241"/>
      <c r="BH66" s="241"/>
      <c r="BI66" s="241"/>
      <c r="BJ66" s="241"/>
      <c r="BK66" s="241"/>
      <c r="BL66" s="241"/>
      <c r="BM66" s="241"/>
      <c r="BN66" s="241"/>
      <c r="BO66" s="241"/>
      <c r="BP66" s="241"/>
      <c r="BQ66" s="238">
        <v>60</v>
      </c>
      <c r="BR66" s="243"/>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30"/>
    </row>
    <row r="67" spans="1:131" ht="26.25" customHeight="1" thickBot="1" x14ac:dyDescent="0.2">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41"/>
      <c r="BF67" s="241"/>
      <c r="BG67" s="241"/>
      <c r="BH67" s="241"/>
      <c r="BI67" s="241"/>
      <c r="BJ67" s="241"/>
      <c r="BK67" s="241"/>
      <c r="BL67" s="241"/>
      <c r="BM67" s="241"/>
      <c r="BN67" s="241"/>
      <c r="BO67" s="241"/>
      <c r="BP67" s="241"/>
      <c r="BQ67" s="238">
        <v>61</v>
      </c>
      <c r="BR67" s="243"/>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30"/>
    </row>
    <row r="68" spans="1:131" ht="26.25" customHeight="1" thickTop="1" x14ac:dyDescent="0.15">
      <c r="A68" s="236">
        <v>1</v>
      </c>
      <c r="B68" s="1021" t="s">
        <v>591</v>
      </c>
      <c r="C68" s="1022"/>
      <c r="D68" s="1022"/>
      <c r="E68" s="1022"/>
      <c r="F68" s="1022"/>
      <c r="G68" s="1022"/>
      <c r="H68" s="1022"/>
      <c r="I68" s="1022"/>
      <c r="J68" s="1022"/>
      <c r="K68" s="1022"/>
      <c r="L68" s="1022"/>
      <c r="M68" s="1022"/>
      <c r="N68" s="1022"/>
      <c r="O68" s="1022"/>
      <c r="P68" s="1023"/>
      <c r="Q68" s="1024">
        <v>677</v>
      </c>
      <c r="R68" s="1018"/>
      <c r="S68" s="1018"/>
      <c r="T68" s="1018"/>
      <c r="U68" s="1018"/>
      <c r="V68" s="1018">
        <v>644</v>
      </c>
      <c r="W68" s="1018"/>
      <c r="X68" s="1018"/>
      <c r="Y68" s="1018"/>
      <c r="Z68" s="1018"/>
      <c r="AA68" s="1018">
        <v>34</v>
      </c>
      <c r="AB68" s="1018"/>
      <c r="AC68" s="1018"/>
      <c r="AD68" s="1018"/>
      <c r="AE68" s="1018"/>
      <c r="AF68" s="1018">
        <v>34</v>
      </c>
      <c r="AG68" s="1018"/>
      <c r="AH68" s="1018"/>
      <c r="AI68" s="1018"/>
      <c r="AJ68" s="1018"/>
      <c r="AK68" s="1018" t="s">
        <v>589</v>
      </c>
      <c r="AL68" s="1018"/>
      <c r="AM68" s="1018"/>
      <c r="AN68" s="1018"/>
      <c r="AO68" s="1018"/>
      <c r="AP68" s="1018">
        <v>6</v>
      </c>
      <c r="AQ68" s="1018"/>
      <c r="AR68" s="1018"/>
      <c r="AS68" s="1018"/>
      <c r="AT68" s="1018"/>
      <c r="AU68" s="1018" t="s">
        <v>589</v>
      </c>
      <c r="AV68" s="1018"/>
      <c r="AW68" s="1018"/>
      <c r="AX68" s="1018"/>
      <c r="AY68" s="1018"/>
      <c r="AZ68" s="1019"/>
      <c r="BA68" s="1019"/>
      <c r="BB68" s="1019"/>
      <c r="BC68" s="1019"/>
      <c r="BD68" s="1020"/>
      <c r="BE68" s="241"/>
      <c r="BF68" s="241"/>
      <c r="BG68" s="241"/>
      <c r="BH68" s="241"/>
      <c r="BI68" s="241"/>
      <c r="BJ68" s="241"/>
      <c r="BK68" s="241"/>
      <c r="BL68" s="241"/>
      <c r="BM68" s="241"/>
      <c r="BN68" s="241"/>
      <c r="BO68" s="241"/>
      <c r="BP68" s="241"/>
      <c r="BQ68" s="238">
        <v>62</v>
      </c>
      <c r="BR68" s="243"/>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30"/>
    </row>
    <row r="69" spans="1:131" ht="26.25" customHeight="1" x14ac:dyDescent="0.15">
      <c r="A69" s="238">
        <v>2</v>
      </c>
      <c r="B69" s="1010" t="s">
        <v>592</v>
      </c>
      <c r="C69" s="1011"/>
      <c r="D69" s="1011"/>
      <c r="E69" s="1011"/>
      <c r="F69" s="1011"/>
      <c r="G69" s="1011"/>
      <c r="H69" s="1011"/>
      <c r="I69" s="1011"/>
      <c r="J69" s="1011"/>
      <c r="K69" s="1011"/>
      <c r="L69" s="1011"/>
      <c r="M69" s="1011"/>
      <c r="N69" s="1011"/>
      <c r="O69" s="1011"/>
      <c r="P69" s="1012"/>
      <c r="Q69" s="1013">
        <v>528</v>
      </c>
      <c r="R69" s="1007"/>
      <c r="S69" s="1007"/>
      <c r="T69" s="1007"/>
      <c r="U69" s="1007"/>
      <c r="V69" s="1007">
        <v>528</v>
      </c>
      <c r="W69" s="1007"/>
      <c r="X69" s="1007"/>
      <c r="Y69" s="1007"/>
      <c r="Z69" s="1007"/>
      <c r="AA69" s="1007">
        <v>0</v>
      </c>
      <c r="AB69" s="1007"/>
      <c r="AC69" s="1007"/>
      <c r="AD69" s="1007"/>
      <c r="AE69" s="1007"/>
      <c r="AF69" s="1007">
        <v>0</v>
      </c>
      <c r="AG69" s="1007"/>
      <c r="AH69" s="1007"/>
      <c r="AI69" s="1007"/>
      <c r="AJ69" s="1007"/>
      <c r="AK69" s="1007" t="s">
        <v>589</v>
      </c>
      <c r="AL69" s="1007"/>
      <c r="AM69" s="1007"/>
      <c r="AN69" s="1007"/>
      <c r="AO69" s="1007"/>
      <c r="AP69" s="1007" t="s">
        <v>589</v>
      </c>
      <c r="AQ69" s="1007"/>
      <c r="AR69" s="1007"/>
      <c r="AS69" s="1007"/>
      <c r="AT69" s="1007"/>
      <c r="AU69" s="1007" t="s">
        <v>590</v>
      </c>
      <c r="AV69" s="1007"/>
      <c r="AW69" s="1007"/>
      <c r="AX69" s="1007"/>
      <c r="AY69" s="1007"/>
      <c r="AZ69" s="1008"/>
      <c r="BA69" s="1008"/>
      <c r="BB69" s="1008"/>
      <c r="BC69" s="1008"/>
      <c r="BD69" s="1009"/>
      <c r="BE69" s="241"/>
      <c r="BF69" s="241"/>
      <c r="BG69" s="241"/>
      <c r="BH69" s="241"/>
      <c r="BI69" s="241"/>
      <c r="BJ69" s="241"/>
      <c r="BK69" s="241"/>
      <c r="BL69" s="241"/>
      <c r="BM69" s="241"/>
      <c r="BN69" s="241"/>
      <c r="BO69" s="241"/>
      <c r="BP69" s="241"/>
      <c r="BQ69" s="238">
        <v>63</v>
      </c>
      <c r="BR69" s="243"/>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30"/>
    </row>
    <row r="70" spans="1:131" ht="26.25" customHeight="1" x14ac:dyDescent="0.15">
      <c r="A70" s="238">
        <v>3</v>
      </c>
      <c r="B70" s="1010" t="s">
        <v>593</v>
      </c>
      <c r="C70" s="1011"/>
      <c r="D70" s="1011"/>
      <c r="E70" s="1011"/>
      <c r="F70" s="1011"/>
      <c r="G70" s="1011"/>
      <c r="H70" s="1011"/>
      <c r="I70" s="1011"/>
      <c r="J70" s="1011"/>
      <c r="K70" s="1011"/>
      <c r="L70" s="1011"/>
      <c r="M70" s="1011"/>
      <c r="N70" s="1011"/>
      <c r="O70" s="1011"/>
      <c r="P70" s="1012"/>
      <c r="Q70" s="1013">
        <v>1616</v>
      </c>
      <c r="R70" s="1007"/>
      <c r="S70" s="1007"/>
      <c r="T70" s="1007"/>
      <c r="U70" s="1007"/>
      <c r="V70" s="1007">
        <v>1577</v>
      </c>
      <c r="W70" s="1007"/>
      <c r="X70" s="1007"/>
      <c r="Y70" s="1007"/>
      <c r="Z70" s="1007"/>
      <c r="AA70" s="1007">
        <v>38</v>
      </c>
      <c r="AB70" s="1007"/>
      <c r="AC70" s="1007"/>
      <c r="AD70" s="1007"/>
      <c r="AE70" s="1007"/>
      <c r="AF70" s="1007">
        <v>38</v>
      </c>
      <c r="AG70" s="1007"/>
      <c r="AH70" s="1007"/>
      <c r="AI70" s="1007"/>
      <c r="AJ70" s="1007"/>
      <c r="AK70" s="1007" t="s">
        <v>589</v>
      </c>
      <c r="AL70" s="1007"/>
      <c r="AM70" s="1007"/>
      <c r="AN70" s="1007"/>
      <c r="AO70" s="1007"/>
      <c r="AP70" s="1007">
        <v>6</v>
      </c>
      <c r="AQ70" s="1007"/>
      <c r="AR70" s="1007"/>
      <c r="AS70" s="1007"/>
      <c r="AT70" s="1007"/>
      <c r="AU70" s="1007" t="s">
        <v>590</v>
      </c>
      <c r="AV70" s="1007"/>
      <c r="AW70" s="1007"/>
      <c r="AX70" s="1007"/>
      <c r="AY70" s="1007"/>
      <c r="AZ70" s="1008"/>
      <c r="BA70" s="1008"/>
      <c r="BB70" s="1008"/>
      <c r="BC70" s="1008"/>
      <c r="BD70" s="1009"/>
      <c r="BE70" s="241"/>
      <c r="BF70" s="241"/>
      <c r="BG70" s="241"/>
      <c r="BH70" s="241"/>
      <c r="BI70" s="241"/>
      <c r="BJ70" s="241"/>
      <c r="BK70" s="241"/>
      <c r="BL70" s="241"/>
      <c r="BM70" s="241"/>
      <c r="BN70" s="241"/>
      <c r="BO70" s="241"/>
      <c r="BP70" s="241"/>
      <c r="BQ70" s="238">
        <v>64</v>
      </c>
      <c r="BR70" s="243"/>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30"/>
    </row>
    <row r="71" spans="1:131" ht="26.25" customHeight="1" x14ac:dyDescent="0.15">
      <c r="A71" s="238">
        <v>4</v>
      </c>
      <c r="B71" s="1010" t="s">
        <v>594</v>
      </c>
      <c r="C71" s="1011"/>
      <c r="D71" s="1011"/>
      <c r="E71" s="1011"/>
      <c r="F71" s="1011"/>
      <c r="G71" s="1011"/>
      <c r="H71" s="1011"/>
      <c r="I71" s="1011"/>
      <c r="J71" s="1011"/>
      <c r="K71" s="1011"/>
      <c r="L71" s="1011"/>
      <c r="M71" s="1011"/>
      <c r="N71" s="1011"/>
      <c r="O71" s="1011"/>
      <c r="P71" s="1012"/>
      <c r="Q71" s="1013">
        <v>43</v>
      </c>
      <c r="R71" s="1007"/>
      <c r="S71" s="1007"/>
      <c r="T71" s="1007"/>
      <c r="U71" s="1007"/>
      <c r="V71" s="1007">
        <v>39</v>
      </c>
      <c r="W71" s="1007"/>
      <c r="X71" s="1007"/>
      <c r="Y71" s="1007"/>
      <c r="Z71" s="1007"/>
      <c r="AA71" s="1007">
        <v>4</v>
      </c>
      <c r="AB71" s="1007"/>
      <c r="AC71" s="1007"/>
      <c r="AD71" s="1007"/>
      <c r="AE71" s="1007"/>
      <c r="AF71" s="1007">
        <v>4</v>
      </c>
      <c r="AG71" s="1007"/>
      <c r="AH71" s="1007"/>
      <c r="AI71" s="1007"/>
      <c r="AJ71" s="1007"/>
      <c r="AK71" s="1007" t="s">
        <v>589</v>
      </c>
      <c r="AL71" s="1007"/>
      <c r="AM71" s="1007"/>
      <c r="AN71" s="1007"/>
      <c r="AO71" s="1007"/>
      <c r="AP71" s="1007" t="s">
        <v>589</v>
      </c>
      <c r="AQ71" s="1007"/>
      <c r="AR71" s="1007"/>
      <c r="AS71" s="1007"/>
      <c r="AT71" s="1007"/>
      <c r="AU71" s="1007" t="s">
        <v>589</v>
      </c>
      <c r="AV71" s="1007"/>
      <c r="AW71" s="1007"/>
      <c r="AX71" s="1007"/>
      <c r="AY71" s="1007"/>
      <c r="AZ71" s="1008"/>
      <c r="BA71" s="1008"/>
      <c r="BB71" s="1008"/>
      <c r="BC71" s="1008"/>
      <c r="BD71" s="1009"/>
      <c r="BE71" s="241"/>
      <c r="BF71" s="241"/>
      <c r="BG71" s="241"/>
      <c r="BH71" s="241"/>
      <c r="BI71" s="241"/>
      <c r="BJ71" s="241"/>
      <c r="BK71" s="241"/>
      <c r="BL71" s="241"/>
      <c r="BM71" s="241"/>
      <c r="BN71" s="241"/>
      <c r="BO71" s="241"/>
      <c r="BP71" s="241"/>
      <c r="BQ71" s="238">
        <v>65</v>
      </c>
      <c r="BR71" s="243"/>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30"/>
    </row>
    <row r="72" spans="1:131" ht="26.25" customHeight="1" x14ac:dyDescent="0.15">
      <c r="A72" s="238">
        <v>5</v>
      </c>
      <c r="B72" s="1010"/>
      <c r="C72" s="1011"/>
      <c r="D72" s="1011"/>
      <c r="E72" s="1011"/>
      <c r="F72" s="1011"/>
      <c r="G72" s="1011"/>
      <c r="H72" s="1011"/>
      <c r="I72" s="1011"/>
      <c r="J72" s="1011"/>
      <c r="K72" s="1011"/>
      <c r="L72" s="1011"/>
      <c r="M72" s="1011"/>
      <c r="N72" s="1011"/>
      <c r="O72" s="1011"/>
      <c r="P72" s="1012"/>
      <c r="Q72" s="1013"/>
      <c r="R72" s="1007"/>
      <c r="S72" s="1007"/>
      <c r="T72" s="1007"/>
      <c r="U72" s="1007"/>
      <c r="V72" s="1007"/>
      <c r="W72" s="1007"/>
      <c r="X72" s="1007"/>
      <c r="Y72" s="1007"/>
      <c r="Z72" s="1007"/>
      <c r="AA72" s="1007"/>
      <c r="AB72" s="1007"/>
      <c r="AC72" s="1007"/>
      <c r="AD72" s="1007"/>
      <c r="AE72" s="1007"/>
      <c r="AF72" s="1007"/>
      <c r="AG72" s="1007"/>
      <c r="AH72" s="1007"/>
      <c r="AI72" s="1007"/>
      <c r="AJ72" s="1007"/>
      <c r="AK72" s="1007"/>
      <c r="AL72" s="1007"/>
      <c r="AM72" s="1007"/>
      <c r="AN72" s="1007"/>
      <c r="AO72" s="1007"/>
      <c r="AP72" s="1007"/>
      <c r="AQ72" s="1007"/>
      <c r="AR72" s="1007"/>
      <c r="AS72" s="1007"/>
      <c r="AT72" s="1007"/>
      <c r="AU72" s="1007"/>
      <c r="AV72" s="1007"/>
      <c r="AW72" s="1007"/>
      <c r="AX72" s="1007"/>
      <c r="AY72" s="1007"/>
      <c r="AZ72" s="1008"/>
      <c r="BA72" s="1008"/>
      <c r="BB72" s="1008"/>
      <c r="BC72" s="1008"/>
      <c r="BD72" s="1009"/>
      <c r="BE72" s="241"/>
      <c r="BF72" s="241"/>
      <c r="BG72" s="241"/>
      <c r="BH72" s="241"/>
      <c r="BI72" s="241"/>
      <c r="BJ72" s="241"/>
      <c r="BK72" s="241"/>
      <c r="BL72" s="241"/>
      <c r="BM72" s="241"/>
      <c r="BN72" s="241"/>
      <c r="BO72" s="241"/>
      <c r="BP72" s="241"/>
      <c r="BQ72" s="238">
        <v>66</v>
      </c>
      <c r="BR72" s="243"/>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30"/>
    </row>
    <row r="73" spans="1:131" ht="26.25" customHeight="1" x14ac:dyDescent="0.15">
      <c r="A73" s="238">
        <v>6</v>
      </c>
      <c r="B73" s="1010"/>
      <c r="C73" s="1011"/>
      <c r="D73" s="1011"/>
      <c r="E73" s="1011"/>
      <c r="F73" s="1011"/>
      <c r="G73" s="1011"/>
      <c r="H73" s="1011"/>
      <c r="I73" s="1011"/>
      <c r="J73" s="1011"/>
      <c r="K73" s="1011"/>
      <c r="L73" s="1011"/>
      <c r="M73" s="1011"/>
      <c r="N73" s="1011"/>
      <c r="O73" s="1011"/>
      <c r="P73" s="1012"/>
      <c r="Q73" s="1013"/>
      <c r="R73" s="1007"/>
      <c r="S73" s="1007"/>
      <c r="T73" s="1007"/>
      <c r="U73" s="1007"/>
      <c r="V73" s="1007"/>
      <c r="W73" s="1007"/>
      <c r="X73" s="1007"/>
      <c r="Y73" s="1007"/>
      <c r="Z73" s="1007"/>
      <c r="AA73" s="1007"/>
      <c r="AB73" s="1007"/>
      <c r="AC73" s="1007"/>
      <c r="AD73" s="1007"/>
      <c r="AE73" s="1007"/>
      <c r="AF73" s="1007"/>
      <c r="AG73" s="1007"/>
      <c r="AH73" s="1007"/>
      <c r="AI73" s="1007"/>
      <c r="AJ73" s="1007"/>
      <c r="AK73" s="1007"/>
      <c r="AL73" s="1007"/>
      <c r="AM73" s="1007"/>
      <c r="AN73" s="1007"/>
      <c r="AO73" s="1007"/>
      <c r="AP73" s="1007"/>
      <c r="AQ73" s="1007"/>
      <c r="AR73" s="1007"/>
      <c r="AS73" s="1007"/>
      <c r="AT73" s="1007"/>
      <c r="AU73" s="1007"/>
      <c r="AV73" s="1007"/>
      <c r="AW73" s="1007"/>
      <c r="AX73" s="1007"/>
      <c r="AY73" s="1007"/>
      <c r="AZ73" s="1008"/>
      <c r="BA73" s="1008"/>
      <c r="BB73" s="1008"/>
      <c r="BC73" s="1008"/>
      <c r="BD73" s="1009"/>
      <c r="BE73" s="241"/>
      <c r="BF73" s="241"/>
      <c r="BG73" s="241"/>
      <c r="BH73" s="241"/>
      <c r="BI73" s="241"/>
      <c r="BJ73" s="241"/>
      <c r="BK73" s="241"/>
      <c r="BL73" s="241"/>
      <c r="BM73" s="241"/>
      <c r="BN73" s="241"/>
      <c r="BO73" s="241"/>
      <c r="BP73" s="241"/>
      <c r="BQ73" s="238">
        <v>67</v>
      </c>
      <c r="BR73" s="243"/>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30"/>
    </row>
    <row r="74" spans="1:131" ht="26.25" customHeight="1" x14ac:dyDescent="0.15">
      <c r="A74" s="238">
        <v>7</v>
      </c>
      <c r="B74" s="1010"/>
      <c r="C74" s="1011"/>
      <c r="D74" s="1011"/>
      <c r="E74" s="1011"/>
      <c r="F74" s="1011"/>
      <c r="G74" s="1011"/>
      <c r="H74" s="1011"/>
      <c r="I74" s="1011"/>
      <c r="J74" s="1011"/>
      <c r="K74" s="1011"/>
      <c r="L74" s="1011"/>
      <c r="M74" s="1011"/>
      <c r="N74" s="1011"/>
      <c r="O74" s="1011"/>
      <c r="P74" s="1012"/>
      <c r="Q74" s="1013"/>
      <c r="R74" s="1007"/>
      <c r="S74" s="1007"/>
      <c r="T74" s="1007"/>
      <c r="U74" s="1007"/>
      <c r="V74" s="1007"/>
      <c r="W74" s="1007"/>
      <c r="X74" s="1007"/>
      <c r="Y74" s="1007"/>
      <c r="Z74" s="1007"/>
      <c r="AA74" s="1007"/>
      <c r="AB74" s="1007"/>
      <c r="AC74" s="1007"/>
      <c r="AD74" s="1007"/>
      <c r="AE74" s="1007"/>
      <c r="AF74" s="1007"/>
      <c r="AG74" s="1007"/>
      <c r="AH74" s="1007"/>
      <c r="AI74" s="1007"/>
      <c r="AJ74" s="1007"/>
      <c r="AK74" s="1007"/>
      <c r="AL74" s="1007"/>
      <c r="AM74" s="1007"/>
      <c r="AN74" s="1007"/>
      <c r="AO74" s="1007"/>
      <c r="AP74" s="1007"/>
      <c r="AQ74" s="1007"/>
      <c r="AR74" s="1007"/>
      <c r="AS74" s="1007"/>
      <c r="AT74" s="1007"/>
      <c r="AU74" s="1007"/>
      <c r="AV74" s="1007"/>
      <c r="AW74" s="1007"/>
      <c r="AX74" s="1007"/>
      <c r="AY74" s="1007"/>
      <c r="AZ74" s="1008"/>
      <c r="BA74" s="1008"/>
      <c r="BB74" s="1008"/>
      <c r="BC74" s="1008"/>
      <c r="BD74" s="1009"/>
      <c r="BE74" s="241"/>
      <c r="BF74" s="241"/>
      <c r="BG74" s="241"/>
      <c r="BH74" s="241"/>
      <c r="BI74" s="241"/>
      <c r="BJ74" s="241"/>
      <c r="BK74" s="241"/>
      <c r="BL74" s="241"/>
      <c r="BM74" s="241"/>
      <c r="BN74" s="241"/>
      <c r="BO74" s="241"/>
      <c r="BP74" s="241"/>
      <c r="BQ74" s="238">
        <v>68</v>
      </c>
      <c r="BR74" s="243"/>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30"/>
    </row>
    <row r="75" spans="1:131" ht="26.25" customHeight="1" x14ac:dyDescent="0.15">
      <c r="A75" s="238">
        <v>8</v>
      </c>
      <c r="B75" s="1010"/>
      <c r="C75" s="1011"/>
      <c r="D75" s="1011"/>
      <c r="E75" s="1011"/>
      <c r="F75" s="1011"/>
      <c r="G75" s="1011"/>
      <c r="H75" s="1011"/>
      <c r="I75" s="1011"/>
      <c r="J75" s="1011"/>
      <c r="K75" s="1011"/>
      <c r="L75" s="1011"/>
      <c r="M75" s="1011"/>
      <c r="N75" s="1011"/>
      <c r="O75" s="1011"/>
      <c r="P75" s="1012"/>
      <c r="Q75" s="1014"/>
      <c r="R75" s="1015"/>
      <c r="S75" s="1015"/>
      <c r="T75" s="1015"/>
      <c r="U75" s="1016"/>
      <c r="V75" s="1017"/>
      <c r="W75" s="1015"/>
      <c r="X75" s="1015"/>
      <c r="Y75" s="1015"/>
      <c r="Z75" s="1016"/>
      <c r="AA75" s="1017"/>
      <c r="AB75" s="1015"/>
      <c r="AC75" s="1015"/>
      <c r="AD75" s="1015"/>
      <c r="AE75" s="1016"/>
      <c r="AF75" s="1017"/>
      <c r="AG75" s="1015"/>
      <c r="AH75" s="1015"/>
      <c r="AI75" s="1015"/>
      <c r="AJ75" s="1016"/>
      <c r="AK75" s="1017"/>
      <c r="AL75" s="1015"/>
      <c r="AM75" s="1015"/>
      <c r="AN75" s="1015"/>
      <c r="AO75" s="1016"/>
      <c r="AP75" s="1017"/>
      <c r="AQ75" s="1015"/>
      <c r="AR75" s="1015"/>
      <c r="AS75" s="1015"/>
      <c r="AT75" s="1016"/>
      <c r="AU75" s="1017"/>
      <c r="AV75" s="1015"/>
      <c r="AW75" s="1015"/>
      <c r="AX75" s="1015"/>
      <c r="AY75" s="1016"/>
      <c r="AZ75" s="1008"/>
      <c r="BA75" s="1008"/>
      <c r="BB75" s="1008"/>
      <c r="BC75" s="1008"/>
      <c r="BD75" s="1009"/>
      <c r="BE75" s="241"/>
      <c r="BF75" s="241"/>
      <c r="BG75" s="241"/>
      <c r="BH75" s="241"/>
      <c r="BI75" s="241"/>
      <c r="BJ75" s="241"/>
      <c r="BK75" s="241"/>
      <c r="BL75" s="241"/>
      <c r="BM75" s="241"/>
      <c r="BN75" s="241"/>
      <c r="BO75" s="241"/>
      <c r="BP75" s="241"/>
      <c r="BQ75" s="238">
        <v>69</v>
      </c>
      <c r="BR75" s="243"/>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30"/>
    </row>
    <row r="76" spans="1:131" ht="26.25" customHeight="1" x14ac:dyDescent="0.15">
      <c r="A76" s="238">
        <v>9</v>
      </c>
      <c r="B76" s="1010"/>
      <c r="C76" s="1011"/>
      <c r="D76" s="1011"/>
      <c r="E76" s="1011"/>
      <c r="F76" s="1011"/>
      <c r="G76" s="1011"/>
      <c r="H76" s="1011"/>
      <c r="I76" s="1011"/>
      <c r="J76" s="1011"/>
      <c r="K76" s="1011"/>
      <c r="L76" s="1011"/>
      <c r="M76" s="1011"/>
      <c r="N76" s="1011"/>
      <c r="O76" s="1011"/>
      <c r="P76" s="1012"/>
      <c r="Q76" s="1014"/>
      <c r="R76" s="1015"/>
      <c r="S76" s="1015"/>
      <c r="T76" s="1015"/>
      <c r="U76" s="1016"/>
      <c r="V76" s="1017"/>
      <c r="W76" s="1015"/>
      <c r="X76" s="1015"/>
      <c r="Y76" s="1015"/>
      <c r="Z76" s="1016"/>
      <c r="AA76" s="1017"/>
      <c r="AB76" s="1015"/>
      <c r="AC76" s="1015"/>
      <c r="AD76" s="1015"/>
      <c r="AE76" s="1016"/>
      <c r="AF76" s="1017"/>
      <c r="AG76" s="1015"/>
      <c r="AH76" s="1015"/>
      <c r="AI76" s="1015"/>
      <c r="AJ76" s="1016"/>
      <c r="AK76" s="1017"/>
      <c r="AL76" s="1015"/>
      <c r="AM76" s="1015"/>
      <c r="AN76" s="1015"/>
      <c r="AO76" s="1016"/>
      <c r="AP76" s="1017"/>
      <c r="AQ76" s="1015"/>
      <c r="AR76" s="1015"/>
      <c r="AS76" s="1015"/>
      <c r="AT76" s="1016"/>
      <c r="AU76" s="1017"/>
      <c r="AV76" s="1015"/>
      <c r="AW76" s="1015"/>
      <c r="AX76" s="1015"/>
      <c r="AY76" s="1016"/>
      <c r="AZ76" s="1008"/>
      <c r="BA76" s="1008"/>
      <c r="BB76" s="1008"/>
      <c r="BC76" s="1008"/>
      <c r="BD76" s="1009"/>
      <c r="BE76" s="241"/>
      <c r="BF76" s="241"/>
      <c r="BG76" s="241"/>
      <c r="BH76" s="241"/>
      <c r="BI76" s="241"/>
      <c r="BJ76" s="241"/>
      <c r="BK76" s="241"/>
      <c r="BL76" s="241"/>
      <c r="BM76" s="241"/>
      <c r="BN76" s="241"/>
      <c r="BO76" s="241"/>
      <c r="BP76" s="241"/>
      <c r="BQ76" s="238">
        <v>70</v>
      </c>
      <c r="BR76" s="243"/>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30"/>
    </row>
    <row r="77" spans="1:131" ht="26.25" customHeight="1" x14ac:dyDescent="0.15">
      <c r="A77" s="238">
        <v>10</v>
      </c>
      <c r="B77" s="1010"/>
      <c r="C77" s="1011"/>
      <c r="D77" s="1011"/>
      <c r="E77" s="1011"/>
      <c r="F77" s="1011"/>
      <c r="G77" s="1011"/>
      <c r="H77" s="1011"/>
      <c r="I77" s="1011"/>
      <c r="J77" s="1011"/>
      <c r="K77" s="1011"/>
      <c r="L77" s="1011"/>
      <c r="M77" s="1011"/>
      <c r="N77" s="1011"/>
      <c r="O77" s="1011"/>
      <c r="P77" s="1012"/>
      <c r="Q77" s="1014"/>
      <c r="R77" s="1015"/>
      <c r="S77" s="1015"/>
      <c r="T77" s="1015"/>
      <c r="U77" s="1016"/>
      <c r="V77" s="1017"/>
      <c r="W77" s="1015"/>
      <c r="X77" s="1015"/>
      <c r="Y77" s="1015"/>
      <c r="Z77" s="1016"/>
      <c r="AA77" s="1017"/>
      <c r="AB77" s="1015"/>
      <c r="AC77" s="1015"/>
      <c r="AD77" s="1015"/>
      <c r="AE77" s="1016"/>
      <c r="AF77" s="1017"/>
      <c r="AG77" s="1015"/>
      <c r="AH77" s="1015"/>
      <c r="AI77" s="1015"/>
      <c r="AJ77" s="1016"/>
      <c r="AK77" s="1017"/>
      <c r="AL77" s="1015"/>
      <c r="AM77" s="1015"/>
      <c r="AN77" s="1015"/>
      <c r="AO77" s="1016"/>
      <c r="AP77" s="1017"/>
      <c r="AQ77" s="1015"/>
      <c r="AR77" s="1015"/>
      <c r="AS77" s="1015"/>
      <c r="AT77" s="1016"/>
      <c r="AU77" s="1017"/>
      <c r="AV77" s="1015"/>
      <c r="AW77" s="1015"/>
      <c r="AX77" s="1015"/>
      <c r="AY77" s="1016"/>
      <c r="AZ77" s="1008"/>
      <c r="BA77" s="1008"/>
      <c r="BB77" s="1008"/>
      <c r="BC77" s="1008"/>
      <c r="BD77" s="1009"/>
      <c r="BE77" s="241"/>
      <c r="BF77" s="241"/>
      <c r="BG77" s="241"/>
      <c r="BH77" s="241"/>
      <c r="BI77" s="241"/>
      <c r="BJ77" s="241"/>
      <c r="BK77" s="241"/>
      <c r="BL77" s="241"/>
      <c r="BM77" s="241"/>
      <c r="BN77" s="241"/>
      <c r="BO77" s="241"/>
      <c r="BP77" s="241"/>
      <c r="BQ77" s="238">
        <v>71</v>
      </c>
      <c r="BR77" s="243"/>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30"/>
    </row>
    <row r="78" spans="1:131" ht="26.25" customHeight="1" x14ac:dyDescent="0.15">
      <c r="A78" s="238">
        <v>11</v>
      </c>
      <c r="B78" s="1010"/>
      <c r="C78" s="1011"/>
      <c r="D78" s="1011"/>
      <c r="E78" s="1011"/>
      <c r="F78" s="1011"/>
      <c r="G78" s="1011"/>
      <c r="H78" s="1011"/>
      <c r="I78" s="1011"/>
      <c r="J78" s="1011"/>
      <c r="K78" s="1011"/>
      <c r="L78" s="1011"/>
      <c r="M78" s="1011"/>
      <c r="N78" s="1011"/>
      <c r="O78" s="1011"/>
      <c r="P78" s="1012"/>
      <c r="Q78" s="1013"/>
      <c r="R78" s="1007"/>
      <c r="S78" s="1007"/>
      <c r="T78" s="1007"/>
      <c r="U78" s="1007"/>
      <c r="V78" s="1007"/>
      <c r="W78" s="1007"/>
      <c r="X78" s="1007"/>
      <c r="Y78" s="1007"/>
      <c r="Z78" s="1007"/>
      <c r="AA78" s="1007"/>
      <c r="AB78" s="1007"/>
      <c r="AC78" s="1007"/>
      <c r="AD78" s="1007"/>
      <c r="AE78" s="1007"/>
      <c r="AF78" s="1007"/>
      <c r="AG78" s="1007"/>
      <c r="AH78" s="1007"/>
      <c r="AI78" s="1007"/>
      <c r="AJ78" s="1007"/>
      <c r="AK78" s="1007"/>
      <c r="AL78" s="1007"/>
      <c r="AM78" s="1007"/>
      <c r="AN78" s="1007"/>
      <c r="AO78" s="1007"/>
      <c r="AP78" s="1007"/>
      <c r="AQ78" s="1007"/>
      <c r="AR78" s="1007"/>
      <c r="AS78" s="1007"/>
      <c r="AT78" s="1007"/>
      <c r="AU78" s="1007"/>
      <c r="AV78" s="1007"/>
      <c r="AW78" s="1007"/>
      <c r="AX78" s="1007"/>
      <c r="AY78" s="1007"/>
      <c r="AZ78" s="1008"/>
      <c r="BA78" s="1008"/>
      <c r="BB78" s="1008"/>
      <c r="BC78" s="1008"/>
      <c r="BD78" s="1009"/>
      <c r="BE78" s="241"/>
      <c r="BF78" s="241"/>
      <c r="BG78" s="241"/>
      <c r="BH78" s="241"/>
      <c r="BI78" s="241"/>
      <c r="BJ78" s="230"/>
      <c r="BK78" s="230"/>
      <c r="BL78" s="230"/>
      <c r="BM78" s="230"/>
      <c r="BN78" s="230"/>
      <c r="BO78" s="241"/>
      <c r="BP78" s="241"/>
      <c r="BQ78" s="238">
        <v>72</v>
      </c>
      <c r="BR78" s="243"/>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30"/>
    </row>
    <row r="79" spans="1:131" ht="26.25" customHeight="1" x14ac:dyDescent="0.15">
      <c r="A79" s="238">
        <v>12</v>
      </c>
      <c r="B79" s="1010"/>
      <c r="C79" s="1011"/>
      <c r="D79" s="1011"/>
      <c r="E79" s="1011"/>
      <c r="F79" s="1011"/>
      <c r="G79" s="1011"/>
      <c r="H79" s="1011"/>
      <c r="I79" s="1011"/>
      <c r="J79" s="1011"/>
      <c r="K79" s="1011"/>
      <c r="L79" s="1011"/>
      <c r="M79" s="1011"/>
      <c r="N79" s="1011"/>
      <c r="O79" s="1011"/>
      <c r="P79" s="1012"/>
      <c r="Q79" s="1013"/>
      <c r="R79" s="1007"/>
      <c r="S79" s="1007"/>
      <c r="T79" s="1007"/>
      <c r="U79" s="1007"/>
      <c r="V79" s="1007"/>
      <c r="W79" s="1007"/>
      <c r="X79" s="1007"/>
      <c r="Y79" s="1007"/>
      <c r="Z79" s="1007"/>
      <c r="AA79" s="1007"/>
      <c r="AB79" s="1007"/>
      <c r="AC79" s="1007"/>
      <c r="AD79" s="1007"/>
      <c r="AE79" s="1007"/>
      <c r="AF79" s="1007"/>
      <c r="AG79" s="1007"/>
      <c r="AH79" s="1007"/>
      <c r="AI79" s="1007"/>
      <c r="AJ79" s="1007"/>
      <c r="AK79" s="1007"/>
      <c r="AL79" s="1007"/>
      <c r="AM79" s="1007"/>
      <c r="AN79" s="1007"/>
      <c r="AO79" s="1007"/>
      <c r="AP79" s="1007"/>
      <c r="AQ79" s="1007"/>
      <c r="AR79" s="1007"/>
      <c r="AS79" s="1007"/>
      <c r="AT79" s="1007"/>
      <c r="AU79" s="1007"/>
      <c r="AV79" s="1007"/>
      <c r="AW79" s="1007"/>
      <c r="AX79" s="1007"/>
      <c r="AY79" s="1007"/>
      <c r="AZ79" s="1008"/>
      <c r="BA79" s="1008"/>
      <c r="BB79" s="1008"/>
      <c r="BC79" s="1008"/>
      <c r="BD79" s="1009"/>
      <c r="BE79" s="241"/>
      <c r="BF79" s="241"/>
      <c r="BG79" s="241"/>
      <c r="BH79" s="241"/>
      <c r="BI79" s="241"/>
      <c r="BJ79" s="230"/>
      <c r="BK79" s="230"/>
      <c r="BL79" s="230"/>
      <c r="BM79" s="230"/>
      <c r="BN79" s="230"/>
      <c r="BO79" s="241"/>
      <c r="BP79" s="241"/>
      <c r="BQ79" s="238">
        <v>73</v>
      </c>
      <c r="BR79" s="243"/>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30"/>
    </row>
    <row r="80" spans="1:131" ht="26.25" customHeight="1" x14ac:dyDescent="0.15">
      <c r="A80" s="238">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41"/>
      <c r="BF80" s="241"/>
      <c r="BG80" s="241"/>
      <c r="BH80" s="241"/>
      <c r="BI80" s="241"/>
      <c r="BJ80" s="241"/>
      <c r="BK80" s="241"/>
      <c r="BL80" s="241"/>
      <c r="BM80" s="241"/>
      <c r="BN80" s="241"/>
      <c r="BO80" s="241"/>
      <c r="BP80" s="241"/>
      <c r="BQ80" s="238">
        <v>74</v>
      </c>
      <c r="BR80" s="243"/>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30"/>
    </row>
    <row r="81" spans="1:131" ht="26.25" customHeight="1" x14ac:dyDescent="0.15">
      <c r="A81" s="238">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41"/>
      <c r="BF81" s="241"/>
      <c r="BG81" s="241"/>
      <c r="BH81" s="241"/>
      <c r="BI81" s="241"/>
      <c r="BJ81" s="241"/>
      <c r="BK81" s="241"/>
      <c r="BL81" s="241"/>
      <c r="BM81" s="241"/>
      <c r="BN81" s="241"/>
      <c r="BO81" s="241"/>
      <c r="BP81" s="241"/>
      <c r="BQ81" s="238">
        <v>75</v>
      </c>
      <c r="BR81" s="243"/>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30"/>
    </row>
    <row r="82" spans="1:131" ht="26.25" customHeight="1" x14ac:dyDescent="0.15">
      <c r="A82" s="238">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41"/>
      <c r="BF82" s="241"/>
      <c r="BG82" s="241"/>
      <c r="BH82" s="241"/>
      <c r="BI82" s="241"/>
      <c r="BJ82" s="241"/>
      <c r="BK82" s="241"/>
      <c r="BL82" s="241"/>
      <c r="BM82" s="241"/>
      <c r="BN82" s="241"/>
      <c r="BO82" s="241"/>
      <c r="BP82" s="241"/>
      <c r="BQ82" s="238">
        <v>76</v>
      </c>
      <c r="BR82" s="243"/>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30"/>
    </row>
    <row r="83" spans="1:131" ht="26.25" customHeight="1" x14ac:dyDescent="0.15">
      <c r="A83" s="238">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41"/>
      <c r="BF83" s="241"/>
      <c r="BG83" s="241"/>
      <c r="BH83" s="241"/>
      <c r="BI83" s="241"/>
      <c r="BJ83" s="241"/>
      <c r="BK83" s="241"/>
      <c r="BL83" s="241"/>
      <c r="BM83" s="241"/>
      <c r="BN83" s="241"/>
      <c r="BO83" s="241"/>
      <c r="BP83" s="241"/>
      <c r="BQ83" s="238">
        <v>77</v>
      </c>
      <c r="BR83" s="243"/>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30"/>
    </row>
    <row r="84" spans="1:131" ht="26.25" customHeight="1" x14ac:dyDescent="0.15">
      <c r="A84" s="238">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41"/>
      <c r="BF84" s="241"/>
      <c r="BG84" s="241"/>
      <c r="BH84" s="241"/>
      <c r="BI84" s="241"/>
      <c r="BJ84" s="241"/>
      <c r="BK84" s="241"/>
      <c r="BL84" s="241"/>
      <c r="BM84" s="241"/>
      <c r="BN84" s="241"/>
      <c r="BO84" s="241"/>
      <c r="BP84" s="241"/>
      <c r="BQ84" s="238">
        <v>78</v>
      </c>
      <c r="BR84" s="243"/>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30"/>
    </row>
    <row r="85" spans="1:131" ht="26.25" customHeight="1" x14ac:dyDescent="0.15">
      <c r="A85" s="238">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41"/>
      <c r="BF85" s="241"/>
      <c r="BG85" s="241"/>
      <c r="BH85" s="241"/>
      <c r="BI85" s="241"/>
      <c r="BJ85" s="241"/>
      <c r="BK85" s="241"/>
      <c r="BL85" s="241"/>
      <c r="BM85" s="241"/>
      <c r="BN85" s="241"/>
      <c r="BO85" s="241"/>
      <c r="BP85" s="241"/>
      <c r="BQ85" s="238">
        <v>79</v>
      </c>
      <c r="BR85" s="243"/>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30"/>
    </row>
    <row r="86" spans="1:131" ht="26.25" customHeight="1" x14ac:dyDescent="0.15">
      <c r="A86" s="238">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41"/>
      <c r="BF86" s="241"/>
      <c r="BG86" s="241"/>
      <c r="BH86" s="241"/>
      <c r="BI86" s="241"/>
      <c r="BJ86" s="241"/>
      <c r="BK86" s="241"/>
      <c r="BL86" s="241"/>
      <c r="BM86" s="241"/>
      <c r="BN86" s="241"/>
      <c r="BO86" s="241"/>
      <c r="BP86" s="241"/>
      <c r="BQ86" s="238">
        <v>80</v>
      </c>
      <c r="BR86" s="243"/>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30"/>
    </row>
    <row r="87" spans="1:131" ht="26.25" customHeight="1" x14ac:dyDescent="0.15">
      <c r="A87" s="244">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41"/>
      <c r="BF87" s="241"/>
      <c r="BG87" s="241"/>
      <c r="BH87" s="241"/>
      <c r="BI87" s="241"/>
      <c r="BJ87" s="241"/>
      <c r="BK87" s="241"/>
      <c r="BL87" s="241"/>
      <c r="BM87" s="241"/>
      <c r="BN87" s="241"/>
      <c r="BO87" s="241"/>
      <c r="BP87" s="241"/>
      <c r="BQ87" s="238">
        <v>81</v>
      </c>
      <c r="BR87" s="243"/>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30"/>
    </row>
    <row r="88" spans="1:131" ht="26.25" customHeight="1" thickBot="1" x14ac:dyDescent="0.2">
      <c r="A88" s="240" t="s">
        <v>395</v>
      </c>
      <c r="B88" s="973" t="s">
        <v>426</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c r="AG88" s="995"/>
      <c r="AH88" s="995"/>
      <c r="AI88" s="995"/>
      <c r="AJ88" s="995"/>
      <c r="AK88" s="999"/>
      <c r="AL88" s="999"/>
      <c r="AM88" s="999"/>
      <c r="AN88" s="999"/>
      <c r="AO88" s="999"/>
      <c r="AP88" s="995"/>
      <c r="AQ88" s="995"/>
      <c r="AR88" s="995"/>
      <c r="AS88" s="995"/>
      <c r="AT88" s="995"/>
      <c r="AU88" s="995"/>
      <c r="AV88" s="995"/>
      <c r="AW88" s="995"/>
      <c r="AX88" s="995"/>
      <c r="AY88" s="995"/>
      <c r="AZ88" s="996"/>
      <c r="BA88" s="996"/>
      <c r="BB88" s="996"/>
      <c r="BC88" s="996"/>
      <c r="BD88" s="997"/>
      <c r="BE88" s="241"/>
      <c r="BF88" s="241"/>
      <c r="BG88" s="241"/>
      <c r="BH88" s="241"/>
      <c r="BI88" s="241"/>
      <c r="BJ88" s="241"/>
      <c r="BK88" s="241"/>
      <c r="BL88" s="241"/>
      <c r="BM88" s="241"/>
      <c r="BN88" s="241"/>
      <c r="BO88" s="241"/>
      <c r="BP88" s="241"/>
      <c r="BQ88" s="238">
        <v>82</v>
      </c>
      <c r="BR88" s="243"/>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30"/>
    </row>
    <row r="89" spans="1:131" ht="26.25" hidden="1" customHeight="1" x14ac:dyDescent="0.15">
      <c r="A89" s="245"/>
      <c r="B89" s="246"/>
      <c r="C89" s="246"/>
      <c r="D89" s="246"/>
      <c r="E89" s="246"/>
      <c r="F89" s="246"/>
      <c r="G89" s="246"/>
      <c r="H89" s="246"/>
      <c r="I89" s="246"/>
      <c r="J89" s="246"/>
      <c r="K89" s="246"/>
      <c r="L89" s="246"/>
      <c r="M89" s="246"/>
      <c r="N89" s="246"/>
      <c r="O89" s="246"/>
      <c r="P89" s="246"/>
      <c r="Q89" s="247"/>
      <c r="R89" s="247"/>
      <c r="S89" s="247"/>
      <c r="T89" s="247"/>
      <c r="U89" s="247"/>
      <c r="V89" s="247"/>
      <c r="W89" s="247"/>
      <c r="X89" s="247"/>
      <c r="Y89" s="247"/>
      <c r="Z89" s="247"/>
      <c r="AA89" s="247"/>
      <c r="AB89" s="247"/>
      <c r="AC89" s="247"/>
      <c r="AD89" s="247"/>
      <c r="AE89" s="247"/>
      <c r="AF89" s="247"/>
      <c r="AG89" s="247"/>
      <c r="AH89" s="247"/>
      <c r="AI89" s="247"/>
      <c r="AJ89" s="247"/>
      <c r="AK89" s="247"/>
      <c r="AL89" s="247"/>
      <c r="AM89" s="247"/>
      <c r="AN89" s="247"/>
      <c r="AO89" s="247"/>
      <c r="AP89" s="247"/>
      <c r="AQ89" s="247"/>
      <c r="AR89" s="247"/>
      <c r="AS89" s="247"/>
      <c r="AT89" s="247"/>
      <c r="AU89" s="247"/>
      <c r="AV89" s="247"/>
      <c r="AW89" s="247"/>
      <c r="AX89" s="247"/>
      <c r="AY89" s="247"/>
      <c r="AZ89" s="248"/>
      <c r="BA89" s="248"/>
      <c r="BB89" s="248"/>
      <c r="BC89" s="248"/>
      <c r="BD89" s="248"/>
      <c r="BE89" s="241"/>
      <c r="BF89" s="241"/>
      <c r="BG89" s="241"/>
      <c r="BH89" s="241"/>
      <c r="BI89" s="241"/>
      <c r="BJ89" s="241"/>
      <c r="BK89" s="241"/>
      <c r="BL89" s="241"/>
      <c r="BM89" s="241"/>
      <c r="BN89" s="241"/>
      <c r="BO89" s="241"/>
      <c r="BP89" s="241"/>
      <c r="BQ89" s="238">
        <v>83</v>
      </c>
      <c r="BR89" s="243"/>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30"/>
    </row>
    <row r="90" spans="1:131" ht="26.25" hidden="1" customHeight="1" x14ac:dyDescent="0.15">
      <c r="A90" s="245"/>
      <c r="B90" s="246"/>
      <c r="C90" s="246"/>
      <c r="D90" s="246"/>
      <c r="E90" s="246"/>
      <c r="F90" s="246"/>
      <c r="G90" s="246"/>
      <c r="H90" s="246"/>
      <c r="I90" s="246"/>
      <c r="J90" s="246"/>
      <c r="K90" s="246"/>
      <c r="L90" s="246"/>
      <c r="M90" s="246"/>
      <c r="N90" s="246"/>
      <c r="O90" s="246"/>
      <c r="P90" s="246"/>
      <c r="Q90" s="247"/>
      <c r="R90" s="247"/>
      <c r="S90" s="247"/>
      <c r="T90" s="247"/>
      <c r="U90" s="247"/>
      <c r="V90" s="247"/>
      <c r="W90" s="247"/>
      <c r="X90" s="247"/>
      <c r="Y90" s="247"/>
      <c r="Z90" s="247"/>
      <c r="AA90" s="247"/>
      <c r="AB90" s="247"/>
      <c r="AC90" s="247"/>
      <c r="AD90" s="247"/>
      <c r="AE90" s="247"/>
      <c r="AF90" s="247"/>
      <c r="AG90" s="247"/>
      <c r="AH90" s="247"/>
      <c r="AI90" s="247"/>
      <c r="AJ90" s="247"/>
      <c r="AK90" s="247"/>
      <c r="AL90" s="247"/>
      <c r="AM90" s="247"/>
      <c r="AN90" s="247"/>
      <c r="AO90" s="247"/>
      <c r="AP90" s="247"/>
      <c r="AQ90" s="247"/>
      <c r="AR90" s="247"/>
      <c r="AS90" s="247"/>
      <c r="AT90" s="247"/>
      <c r="AU90" s="247"/>
      <c r="AV90" s="247"/>
      <c r="AW90" s="247"/>
      <c r="AX90" s="247"/>
      <c r="AY90" s="247"/>
      <c r="AZ90" s="248"/>
      <c r="BA90" s="248"/>
      <c r="BB90" s="248"/>
      <c r="BC90" s="248"/>
      <c r="BD90" s="248"/>
      <c r="BE90" s="241"/>
      <c r="BF90" s="241"/>
      <c r="BG90" s="241"/>
      <c r="BH90" s="241"/>
      <c r="BI90" s="241"/>
      <c r="BJ90" s="241"/>
      <c r="BK90" s="241"/>
      <c r="BL90" s="241"/>
      <c r="BM90" s="241"/>
      <c r="BN90" s="241"/>
      <c r="BO90" s="241"/>
      <c r="BP90" s="241"/>
      <c r="BQ90" s="238">
        <v>84</v>
      </c>
      <c r="BR90" s="243"/>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30"/>
    </row>
    <row r="91" spans="1:131" ht="26.25" hidden="1" customHeight="1" x14ac:dyDescent="0.15">
      <c r="A91" s="245"/>
      <c r="B91" s="246"/>
      <c r="C91" s="246"/>
      <c r="D91" s="246"/>
      <c r="E91" s="246"/>
      <c r="F91" s="246"/>
      <c r="G91" s="246"/>
      <c r="H91" s="246"/>
      <c r="I91" s="246"/>
      <c r="J91" s="246"/>
      <c r="K91" s="246"/>
      <c r="L91" s="246"/>
      <c r="M91" s="246"/>
      <c r="N91" s="246"/>
      <c r="O91" s="246"/>
      <c r="P91" s="246"/>
      <c r="Q91" s="247"/>
      <c r="R91" s="247"/>
      <c r="S91" s="247"/>
      <c r="T91" s="247"/>
      <c r="U91" s="247"/>
      <c r="V91" s="247"/>
      <c r="W91" s="247"/>
      <c r="X91" s="247"/>
      <c r="Y91" s="247"/>
      <c r="Z91" s="247"/>
      <c r="AA91" s="247"/>
      <c r="AB91" s="247"/>
      <c r="AC91" s="247"/>
      <c r="AD91" s="247"/>
      <c r="AE91" s="247"/>
      <c r="AF91" s="247"/>
      <c r="AG91" s="247"/>
      <c r="AH91" s="247"/>
      <c r="AI91" s="247"/>
      <c r="AJ91" s="247"/>
      <c r="AK91" s="247"/>
      <c r="AL91" s="247"/>
      <c r="AM91" s="247"/>
      <c r="AN91" s="247"/>
      <c r="AO91" s="247"/>
      <c r="AP91" s="247"/>
      <c r="AQ91" s="247"/>
      <c r="AR91" s="247"/>
      <c r="AS91" s="247"/>
      <c r="AT91" s="247"/>
      <c r="AU91" s="247"/>
      <c r="AV91" s="247"/>
      <c r="AW91" s="247"/>
      <c r="AX91" s="247"/>
      <c r="AY91" s="247"/>
      <c r="AZ91" s="248"/>
      <c r="BA91" s="248"/>
      <c r="BB91" s="248"/>
      <c r="BC91" s="248"/>
      <c r="BD91" s="248"/>
      <c r="BE91" s="241"/>
      <c r="BF91" s="241"/>
      <c r="BG91" s="241"/>
      <c r="BH91" s="241"/>
      <c r="BI91" s="241"/>
      <c r="BJ91" s="241"/>
      <c r="BK91" s="241"/>
      <c r="BL91" s="241"/>
      <c r="BM91" s="241"/>
      <c r="BN91" s="241"/>
      <c r="BO91" s="241"/>
      <c r="BP91" s="241"/>
      <c r="BQ91" s="238">
        <v>85</v>
      </c>
      <c r="BR91" s="243"/>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30"/>
    </row>
    <row r="92" spans="1:131" ht="26.25" hidden="1" customHeight="1" x14ac:dyDescent="0.15">
      <c r="A92" s="245"/>
      <c r="B92" s="246"/>
      <c r="C92" s="246"/>
      <c r="D92" s="246"/>
      <c r="E92" s="246"/>
      <c r="F92" s="246"/>
      <c r="G92" s="246"/>
      <c r="H92" s="246"/>
      <c r="I92" s="246"/>
      <c r="J92" s="246"/>
      <c r="K92" s="246"/>
      <c r="L92" s="246"/>
      <c r="M92" s="246"/>
      <c r="N92" s="246"/>
      <c r="O92" s="246"/>
      <c r="P92" s="246"/>
      <c r="Q92" s="247"/>
      <c r="R92" s="247"/>
      <c r="S92" s="247"/>
      <c r="T92" s="247"/>
      <c r="U92" s="247"/>
      <c r="V92" s="247"/>
      <c r="W92" s="247"/>
      <c r="X92" s="247"/>
      <c r="Y92" s="247"/>
      <c r="Z92" s="247"/>
      <c r="AA92" s="247"/>
      <c r="AB92" s="247"/>
      <c r="AC92" s="247"/>
      <c r="AD92" s="247"/>
      <c r="AE92" s="247"/>
      <c r="AF92" s="247"/>
      <c r="AG92" s="247"/>
      <c r="AH92" s="247"/>
      <c r="AI92" s="247"/>
      <c r="AJ92" s="247"/>
      <c r="AK92" s="247"/>
      <c r="AL92" s="247"/>
      <c r="AM92" s="247"/>
      <c r="AN92" s="247"/>
      <c r="AO92" s="247"/>
      <c r="AP92" s="247"/>
      <c r="AQ92" s="247"/>
      <c r="AR92" s="247"/>
      <c r="AS92" s="247"/>
      <c r="AT92" s="247"/>
      <c r="AU92" s="247"/>
      <c r="AV92" s="247"/>
      <c r="AW92" s="247"/>
      <c r="AX92" s="247"/>
      <c r="AY92" s="247"/>
      <c r="AZ92" s="248"/>
      <c r="BA92" s="248"/>
      <c r="BB92" s="248"/>
      <c r="BC92" s="248"/>
      <c r="BD92" s="248"/>
      <c r="BE92" s="241"/>
      <c r="BF92" s="241"/>
      <c r="BG92" s="241"/>
      <c r="BH92" s="241"/>
      <c r="BI92" s="241"/>
      <c r="BJ92" s="241"/>
      <c r="BK92" s="241"/>
      <c r="BL92" s="241"/>
      <c r="BM92" s="241"/>
      <c r="BN92" s="241"/>
      <c r="BO92" s="241"/>
      <c r="BP92" s="241"/>
      <c r="BQ92" s="238">
        <v>86</v>
      </c>
      <c r="BR92" s="243"/>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30"/>
    </row>
    <row r="93" spans="1:131" ht="26.25" hidden="1" customHeight="1" x14ac:dyDescent="0.15">
      <c r="A93" s="245"/>
      <c r="B93" s="246"/>
      <c r="C93" s="246"/>
      <c r="D93" s="246"/>
      <c r="E93" s="246"/>
      <c r="F93" s="246"/>
      <c r="G93" s="246"/>
      <c r="H93" s="246"/>
      <c r="I93" s="246"/>
      <c r="J93" s="246"/>
      <c r="K93" s="246"/>
      <c r="L93" s="246"/>
      <c r="M93" s="246"/>
      <c r="N93" s="246"/>
      <c r="O93" s="246"/>
      <c r="P93" s="246"/>
      <c r="Q93" s="247"/>
      <c r="R93" s="247"/>
      <c r="S93" s="247"/>
      <c r="T93" s="247"/>
      <c r="U93" s="247"/>
      <c r="V93" s="247"/>
      <c r="W93" s="247"/>
      <c r="X93" s="247"/>
      <c r="Y93" s="247"/>
      <c r="Z93" s="247"/>
      <c r="AA93" s="247"/>
      <c r="AB93" s="247"/>
      <c r="AC93" s="247"/>
      <c r="AD93" s="247"/>
      <c r="AE93" s="247"/>
      <c r="AF93" s="247"/>
      <c r="AG93" s="247"/>
      <c r="AH93" s="247"/>
      <c r="AI93" s="247"/>
      <c r="AJ93" s="247"/>
      <c r="AK93" s="247"/>
      <c r="AL93" s="247"/>
      <c r="AM93" s="247"/>
      <c r="AN93" s="247"/>
      <c r="AO93" s="247"/>
      <c r="AP93" s="247"/>
      <c r="AQ93" s="247"/>
      <c r="AR93" s="247"/>
      <c r="AS93" s="247"/>
      <c r="AT93" s="247"/>
      <c r="AU93" s="247"/>
      <c r="AV93" s="247"/>
      <c r="AW93" s="247"/>
      <c r="AX93" s="247"/>
      <c r="AY93" s="247"/>
      <c r="AZ93" s="248"/>
      <c r="BA93" s="248"/>
      <c r="BB93" s="248"/>
      <c r="BC93" s="248"/>
      <c r="BD93" s="248"/>
      <c r="BE93" s="241"/>
      <c r="BF93" s="241"/>
      <c r="BG93" s="241"/>
      <c r="BH93" s="241"/>
      <c r="BI93" s="241"/>
      <c r="BJ93" s="241"/>
      <c r="BK93" s="241"/>
      <c r="BL93" s="241"/>
      <c r="BM93" s="241"/>
      <c r="BN93" s="241"/>
      <c r="BO93" s="241"/>
      <c r="BP93" s="241"/>
      <c r="BQ93" s="238">
        <v>87</v>
      </c>
      <c r="BR93" s="243"/>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30"/>
    </row>
    <row r="94" spans="1:131" ht="26.25" hidden="1" customHeight="1" x14ac:dyDescent="0.15">
      <c r="A94" s="245"/>
      <c r="B94" s="246"/>
      <c r="C94" s="246"/>
      <c r="D94" s="246"/>
      <c r="E94" s="246"/>
      <c r="F94" s="246"/>
      <c r="G94" s="246"/>
      <c r="H94" s="246"/>
      <c r="I94" s="246"/>
      <c r="J94" s="246"/>
      <c r="K94" s="246"/>
      <c r="L94" s="246"/>
      <c r="M94" s="246"/>
      <c r="N94" s="246"/>
      <c r="O94" s="246"/>
      <c r="P94" s="246"/>
      <c r="Q94" s="247"/>
      <c r="R94" s="247"/>
      <c r="S94" s="247"/>
      <c r="T94" s="247"/>
      <c r="U94" s="247"/>
      <c r="V94" s="247"/>
      <c r="W94" s="247"/>
      <c r="X94" s="247"/>
      <c r="Y94" s="247"/>
      <c r="Z94" s="247"/>
      <c r="AA94" s="247"/>
      <c r="AB94" s="247"/>
      <c r="AC94" s="247"/>
      <c r="AD94" s="247"/>
      <c r="AE94" s="247"/>
      <c r="AF94" s="247"/>
      <c r="AG94" s="247"/>
      <c r="AH94" s="247"/>
      <c r="AI94" s="247"/>
      <c r="AJ94" s="247"/>
      <c r="AK94" s="247"/>
      <c r="AL94" s="247"/>
      <c r="AM94" s="247"/>
      <c r="AN94" s="247"/>
      <c r="AO94" s="247"/>
      <c r="AP94" s="247"/>
      <c r="AQ94" s="247"/>
      <c r="AR94" s="247"/>
      <c r="AS94" s="247"/>
      <c r="AT94" s="247"/>
      <c r="AU94" s="247"/>
      <c r="AV94" s="247"/>
      <c r="AW94" s="247"/>
      <c r="AX94" s="247"/>
      <c r="AY94" s="247"/>
      <c r="AZ94" s="248"/>
      <c r="BA94" s="248"/>
      <c r="BB94" s="248"/>
      <c r="BC94" s="248"/>
      <c r="BD94" s="248"/>
      <c r="BE94" s="241"/>
      <c r="BF94" s="241"/>
      <c r="BG94" s="241"/>
      <c r="BH94" s="241"/>
      <c r="BI94" s="241"/>
      <c r="BJ94" s="241"/>
      <c r="BK94" s="241"/>
      <c r="BL94" s="241"/>
      <c r="BM94" s="241"/>
      <c r="BN94" s="241"/>
      <c r="BO94" s="241"/>
      <c r="BP94" s="241"/>
      <c r="BQ94" s="238">
        <v>88</v>
      </c>
      <c r="BR94" s="243"/>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30"/>
    </row>
    <row r="95" spans="1:131" ht="26.25" hidden="1" customHeight="1" x14ac:dyDescent="0.15">
      <c r="A95" s="245"/>
      <c r="B95" s="246"/>
      <c r="C95" s="246"/>
      <c r="D95" s="246"/>
      <c r="E95" s="246"/>
      <c r="F95" s="246"/>
      <c r="G95" s="246"/>
      <c r="H95" s="246"/>
      <c r="I95" s="246"/>
      <c r="J95" s="246"/>
      <c r="K95" s="246"/>
      <c r="L95" s="246"/>
      <c r="M95" s="246"/>
      <c r="N95" s="246"/>
      <c r="O95" s="246"/>
      <c r="P95" s="246"/>
      <c r="Q95" s="247"/>
      <c r="R95" s="247"/>
      <c r="S95" s="247"/>
      <c r="T95" s="247"/>
      <c r="U95" s="247"/>
      <c r="V95" s="247"/>
      <c r="W95" s="247"/>
      <c r="X95" s="247"/>
      <c r="Y95" s="247"/>
      <c r="Z95" s="247"/>
      <c r="AA95" s="247"/>
      <c r="AB95" s="247"/>
      <c r="AC95" s="247"/>
      <c r="AD95" s="247"/>
      <c r="AE95" s="247"/>
      <c r="AF95" s="247"/>
      <c r="AG95" s="247"/>
      <c r="AH95" s="247"/>
      <c r="AI95" s="247"/>
      <c r="AJ95" s="247"/>
      <c r="AK95" s="247"/>
      <c r="AL95" s="247"/>
      <c r="AM95" s="247"/>
      <c r="AN95" s="247"/>
      <c r="AO95" s="247"/>
      <c r="AP95" s="247"/>
      <c r="AQ95" s="247"/>
      <c r="AR95" s="247"/>
      <c r="AS95" s="247"/>
      <c r="AT95" s="247"/>
      <c r="AU95" s="247"/>
      <c r="AV95" s="247"/>
      <c r="AW95" s="247"/>
      <c r="AX95" s="247"/>
      <c r="AY95" s="247"/>
      <c r="AZ95" s="248"/>
      <c r="BA95" s="248"/>
      <c r="BB95" s="248"/>
      <c r="BC95" s="248"/>
      <c r="BD95" s="248"/>
      <c r="BE95" s="241"/>
      <c r="BF95" s="241"/>
      <c r="BG95" s="241"/>
      <c r="BH95" s="241"/>
      <c r="BI95" s="241"/>
      <c r="BJ95" s="241"/>
      <c r="BK95" s="241"/>
      <c r="BL95" s="241"/>
      <c r="BM95" s="241"/>
      <c r="BN95" s="241"/>
      <c r="BO95" s="241"/>
      <c r="BP95" s="241"/>
      <c r="BQ95" s="238">
        <v>89</v>
      </c>
      <c r="BR95" s="243"/>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30"/>
    </row>
    <row r="96" spans="1:131" ht="26.25" hidden="1" customHeight="1" x14ac:dyDescent="0.15">
      <c r="A96" s="245"/>
      <c r="B96" s="246"/>
      <c r="C96" s="246"/>
      <c r="D96" s="246"/>
      <c r="E96" s="246"/>
      <c r="F96" s="246"/>
      <c r="G96" s="246"/>
      <c r="H96" s="246"/>
      <c r="I96" s="246"/>
      <c r="J96" s="246"/>
      <c r="K96" s="246"/>
      <c r="L96" s="246"/>
      <c r="M96" s="246"/>
      <c r="N96" s="246"/>
      <c r="O96" s="246"/>
      <c r="P96" s="246"/>
      <c r="Q96" s="247"/>
      <c r="R96" s="247"/>
      <c r="S96" s="247"/>
      <c r="T96" s="247"/>
      <c r="U96" s="247"/>
      <c r="V96" s="247"/>
      <c r="W96" s="247"/>
      <c r="X96" s="247"/>
      <c r="Y96" s="247"/>
      <c r="Z96" s="247"/>
      <c r="AA96" s="247"/>
      <c r="AB96" s="247"/>
      <c r="AC96" s="247"/>
      <c r="AD96" s="247"/>
      <c r="AE96" s="247"/>
      <c r="AF96" s="247"/>
      <c r="AG96" s="247"/>
      <c r="AH96" s="247"/>
      <c r="AI96" s="247"/>
      <c r="AJ96" s="247"/>
      <c r="AK96" s="247"/>
      <c r="AL96" s="247"/>
      <c r="AM96" s="247"/>
      <c r="AN96" s="247"/>
      <c r="AO96" s="247"/>
      <c r="AP96" s="247"/>
      <c r="AQ96" s="247"/>
      <c r="AR96" s="247"/>
      <c r="AS96" s="247"/>
      <c r="AT96" s="247"/>
      <c r="AU96" s="247"/>
      <c r="AV96" s="247"/>
      <c r="AW96" s="247"/>
      <c r="AX96" s="247"/>
      <c r="AY96" s="247"/>
      <c r="AZ96" s="248"/>
      <c r="BA96" s="248"/>
      <c r="BB96" s="248"/>
      <c r="BC96" s="248"/>
      <c r="BD96" s="248"/>
      <c r="BE96" s="241"/>
      <c r="BF96" s="241"/>
      <c r="BG96" s="241"/>
      <c r="BH96" s="241"/>
      <c r="BI96" s="241"/>
      <c r="BJ96" s="241"/>
      <c r="BK96" s="241"/>
      <c r="BL96" s="241"/>
      <c r="BM96" s="241"/>
      <c r="BN96" s="241"/>
      <c r="BO96" s="241"/>
      <c r="BP96" s="241"/>
      <c r="BQ96" s="238">
        <v>90</v>
      </c>
      <c r="BR96" s="243"/>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30"/>
    </row>
    <row r="97" spans="1:131" ht="26.25" hidden="1" customHeight="1" x14ac:dyDescent="0.15">
      <c r="A97" s="245"/>
      <c r="B97" s="246"/>
      <c r="C97" s="246"/>
      <c r="D97" s="246"/>
      <c r="E97" s="246"/>
      <c r="F97" s="246"/>
      <c r="G97" s="246"/>
      <c r="H97" s="246"/>
      <c r="I97" s="246"/>
      <c r="J97" s="246"/>
      <c r="K97" s="246"/>
      <c r="L97" s="246"/>
      <c r="M97" s="246"/>
      <c r="N97" s="246"/>
      <c r="O97" s="246"/>
      <c r="P97" s="246"/>
      <c r="Q97" s="247"/>
      <c r="R97" s="247"/>
      <c r="S97" s="247"/>
      <c r="T97" s="247"/>
      <c r="U97" s="247"/>
      <c r="V97" s="247"/>
      <c r="W97" s="247"/>
      <c r="X97" s="247"/>
      <c r="Y97" s="247"/>
      <c r="Z97" s="247"/>
      <c r="AA97" s="247"/>
      <c r="AB97" s="247"/>
      <c r="AC97" s="247"/>
      <c r="AD97" s="247"/>
      <c r="AE97" s="247"/>
      <c r="AF97" s="247"/>
      <c r="AG97" s="247"/>
      <c r="AH97" s="247"/>
      <c r="AI97" s="247"/>
      <c r="AJ97" s="247"/>
      <c r="AK97" s="247"/>
      <c r="AL97" s="247"/>
      <c r="AM97" s="247"/>
      <c r="AN97" s="247"/>
      <c r="AO97" s="247"/>
      <c r="AP97" s="247"/>
      <c r="AQ97" s="247"/>
      <c r="AR97" s="247"/>
      <c r="AS97" s="247"/>
      <c r="AT97" s="247"/>
      <c r="AU97" s="247"/>
      <c r="AV97" s="247"/>
      <c r="AW97" s="247"/>
      <c r="AX97" s="247"/>
      <c r="AY97" s="247"/>
      <c r="AZ97" s="248"/>
      <c r="BA97" s="248"/>
      <c r="BB97" s="248"/>
      <c r="BC97" s="248"/>
      <c r="BD97" s="248"/>
      <c r="BE97" s="241"/>
      <c r="BF97" s="241"/>
      <c r="BG97" s="241"/>
      <c r="BH97" s="241"/>
      <c r="BI97" s="241"/>
      <c r="BJ97" s="241"/>
      <c r="BK97" s="241"/>
      <c r="BL97" s="241"/>
      <c r="BM97" s="241"/>
      <c r="BN97" s="241"/>
      <c r="BO97" s="241"/>
      <c r="BP97" s="241"/>
      <c r="BQ97" s="238">
        <v>91</v>
      </c>
      <c r="BR97" s="243"/>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30"/>
    </row>
    <row r="98" spans="1:131" ht="26.25" hidden="1" customHeight="1" x14ac:dyDescent="0.15">
      <c r="A98" s="245"/>
      <c r="B98" s="246"/>
      <c r="C98" s="246"/>
      <c r="D98" s="246"/>
      <c r="E98" s="246"/>
      <c r="F98" s="246"/>
      <c r="G98" s="246"/>
      <c r="H98" s="246"/>
      <c r="I98" s="246"/>
      <c r="J98" s="246"/>
      <c r="K98" s="246"/>
      <c r="L98" s="246"/>
      <c r="M98" s="246"/>
      <c r="N98" s="246"/>
      <c r="O98" s="246"/>
      <c r="P98" s="246"/>
      <c r="Q98" s="247"/>
      <c r="R98" s="247"/>
      <c r="S98" s="247"/>
      <c r="T98" s="247"/>
      <c r="U98" s="247"/>
      <c r="V98" s="247"/>
      <c r="W98" s="247"/>
      <c r="X98" s="247"/>
      <c r="Y98" s="247"/>
      <c r="Z98" s="247"/>
      <c r="AA98" s="247"/>
      <c r="AB98" s="247"/>
      <c r="AC98" s="247"/>
      <c r="AD98" s="247"/>
      <c r="AE98" s="247"/>
      <c r="AF98" s="247"/>
      <c r="AG98" s="247"/>
      <c r="AH98" s="247"/>
      <c r="AI98" s="247"/>
      <c r="AJ98" s="247"/>
      <c r="AK98" s="247"/>
      <c r="AL98" s="247"/>
      <c r="AM98" s="247"/>
      <c r="AN98" s="247"/>
      <c r="AO98" s="247"/>
      <c r="AP98" s="247"/>
      <c r="AQ98" s="247"/>
      <c r="AR98" s="247"/>
      <c r="AS98" s="247"/>
      <c r="AT98" s="247"/>
      <c r="AU98" s="247"/>
      <c r="AV98" s="247"/>
      <c r="AW98" s="247"/>
      <c r="AX98" s="247"/>
      <c r="AY98" s="247"/>
      <c r="AZ98" s="248"/>
      <c r="BA98" s="248"/>
      <c r="BB98" s="248"/>
      <c r="BC98" s="248"/>
      <c r="BD98" s="248"/>
      <c r="BE98" s="241"/>
      <c r="BF98" s="241"/>
      <c r="BG98" s="241"/>
      <c r="BH98" s="241"/>
      <c r="BI98" s="241"/>
      <c r="BJ98" s="241"/>
      <c r="BK98" s="241"/>
      <c r="BL98" s="241"/>
      <c r="BM98" s="241"/>
      <c r="BN98" s="241"/>
      <c r="BO98" s="241"/>
      <c r="BP98" s="241"/>
      <c r="BQ98" s="238">
        <v>92</v>
      </c>
      <c r="BR98" s="243"/>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30"/>
    </row>
    <row r="99" spans="1:131" ht="26.25" hidden="1" customHeight="1" x14ac:dyDescent="0.15">
      <c r="A99" s="245"/>
      <c r="B99" s="246"/>
      <c r="C99" s="246"/>
      <c r="D99" s="246"/>
      <c r="E99" s="246"/>
      <c r="F99" s="246"/>
      <c r="G99" s="246"/>
      <c r="H99" s="246"/>
      <c r="I99" s="246"/>
      <c r="J99" s="246"/>
      <c r="K99" s="246"/>
      <c r="L99" s="246"/>
      <c r="M99" s="246"/>
      <c r="N99" s="246"/>
      <c r="O99" s="246"/>
      <c r="P99" s="246"/>
      <c r="Q99" s="247"/>
      <c r="R99" s="247"/>
      <c r="S99" s="247"/>
      <c r="T99" s="247"/>
      <c r="U99" s="247"/>
      <c r="V99" s="247"/>
      <c r="W99" s="247"/>
      <c r="X99" s="247"/>
      <c r="Y99" s="247"/>
      <c r="Z99" s="247"/>
      <c r="AA99" s="247"/>
      <c r="AB99" s="247"/>
      <c r="AC99" s="247"/>
      <c r="AD99" s="247"/>
      <c r="AE99" s="247"/>
      <c r="AF99" s="247"/>
      <c r="AG99" s="247"/>
      <c r="AH99" s="247"/>
      <c r="AI99" s="247"/>
      <c r="AJ99" s="247"/>
      <c r="AK99" s="247"/>
      <c r="AL99" s="247"/>
      <c r="AM99" s="247"/>
      <c r="AN99" s="247"/>
      <c r="AO99" s="247"/>
      <c r="AP99" s="247"/>
      <c r="AQ99" s="247"/>
      <c r="AR99" s="247"/>
      <c r="AS99" s="247"/>
      <c r="AT99" s="247"/>
      <c r="AU99" s="247"/>
      <c r="AV99" s="247"/>
      <c r="AW99" s="247"/>
      <c r="AX99" s="247"/>
      <c r="AY99" s="247"/>
      <c r="AZ99" s="248"/>
      <c r="BA99" s="248"/>
      <c r="BB99" s="248"/>
      <c r="BC99" s="248"/>
      <c r="BD99" s="248"/>
      <c r="BE99" s="241"/>
      <c r="BF99" s="241"/>
      <c r="BG99" s="241"/>
      <c r="BH99" s="241"/>
      <c r="BI99" s="241"/>
      <c r="BJ99" s="241"/>
      <c r="BK99" s="241"/>
      <c r="BL99" s="241"/>
      <c r="BM99" s="241"/>
      <c r="BN99" s="241"/>
      <c r="BO99" s="241"/>
      <c r="BP99" s="241"/>
      <c r="BQ99" s="238">
        <v>93</v>
      </c>
      <c r="BR99" s="243"/>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30"/>
    </row>
    <row r="100" spans="1:131" ht="26.25" hidden="1" customHeight="1" x14ac:dyDescent="0.15">
      <c r="A100" s="245"/>
      <c r="B100" s="246"/>
      <c r="C100" s="246"/>
      <c r="D100" s="246"/>
      <c r="E100" s="246"/>
      <c r="F100" s="246"/>
      <c r="G100" s="246"/>
      <c r="H100" s="246"/>
      <c r="I100" s="246"/>
      <c r="J100" s="246"/>
      <c r="K100" s="246"/>
      <c r="L100" s="246"/>
      <c r="M100" s="246"/>
      <c r="N100" s="246"/>
      <c r="O100" s="246"/>
      <c r="P100" s="246"/>
      <c r="Q100" s="247"/>
      <c r="R100" s="247"/>
      <c r="S100" s="247"/>
      <c r="T100" s="247"/>
      <c r="U100" s="247"/>
      <c r="V100" s="247"/>
      <c r="W100" s="247"/>
      <c r="X100" s="247"/>
      <c r="Y100" s="247"/>
      <c r="Z100" s="247"/>
      <c r="AA100" s="247"/>
      <c r="AB100" s="247"/>
      <c r="AC100" s="247"/>
      <c r="AD100" s="247"/>
      <c r="AE100" s="247"/>
      <c r="AF100" s="247"/>
      <c r="AG100" s="247"/>
      <c r="AH100" s="247"/>
      <c r="AI100" s="247"/>
      <c r="AJ100" s="247"/>
      <c r="AK100" s="247"/>
      <c r="AL100" s="247"/>
      <c r="AM100" s="247"/>
      <c r="AN100" s="247"/>
      <c r="AO100" s="247"/>
      <c r="AP100" s="247"/>
      <c r="AQ100" s="247"/>
      <c r="AR100" s="247"/>
      <c r="AS100" s="247"/>
      <c r="AT100" s="247"/>
      <c r="AU100" s="247"/>
      <c r="AV100" s="247"/>
      <c r="AW100" s="247"/>
      <c r="AX100" s="247"/>
      <c r="AY100" s="247"/>
      <c r="AZ100" s="248"/>
      <c r="BA100" s="248"/>
      <c r="BB100" s="248"/>
      <c r="BC100" s="248"/>
      <c r="BD100" s="248"/>
      <c r="BE100" s="241"/>
      <c r="BF100" s="241"/>
      <c r="BG100" s="241"/>
      <c r="BH100" s="241"/>
      <c r="BI100" s="241"/>
      <c r="BJ100" s="241"/>
      <c r="BK100" s="241"/>
      <c r="BL100" s="241"/>
      <c r="BM100" s="241"/>
      <c r="BN100" s="241"/>
      <c r="BO100" s="241"/>
      <c r="BP100" s="241"/>
      <c r="BQ100" s="238">
        <v>94</v>
      </c>
      <c r="BR100" s="243"/>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30"/>
    </row>
    <row r="101" spans="1:131" ht="26.25" hidden="1" customHeight="1" x14ac:dyDescent="0.15">
      <c r="A101" s="245"/>
      <c r="B101" s="246"/>
      <c r="C101" s="246"/>
      <c r="D101" s="246"/>
      <c r="E101" s="246"/>
      <c r="F101" s="246"/>
      <c r="G101" s="246"/>
      <c r="H101" s="246"/>
      <c r="I101" s="246"/>
      <c r="J101" s="246"/>
      <c r="K101" s="246"/>
      <c r="L101" s="246"/>
      <c r="M101" s="246"/>
      <c r="N101" s="246"/>
      <c r="O101" s="246"/>
      <c r="P101" s="246"/>
      <c r="Q101" s="247"/>
      <c r="R101" s="247"/>
      <c r="S101" s="247"/>
      <c r="T101" s="247"/>
      <c r="U101" s="247"/>
      <c r="V101" s="247"/>
      <c r="W101" s="247"/>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8"/>
      <c r="BA101" s="248"/>
      <c r="BB101" s="248"/>
      <c r="BC101" s="248"/>
      <c r="BD101" s="248"/>
      <c r="BE101" s="241"/>
      <c r="BF101" s="241"/>
      <c r="BG101" s="241"/>
      <c r="BH101" s="241"/>
      <c r="BI101" s="241"/>
      <c r="BJ101" s="241"/>
      <c r="BK101" s="241"/>
      <c r="BL101" s="241"/>
      <c r="BM101" s="241"/>
      <c r="BN101" s="241"/>
      <c r="BO101" s="241"/>
      <c r="BP101" s="241"/>
      <c r="BQ101" s="238">
        <v>95</v>
      </c>
      <c r="BR101" s="243"/>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30"/>
    </row>
    <row r="102" spans="1:131" ht="26.25" customHeight="1" thickBot="1" x14ac:dyDescent="0.2">
      <c r="A102" s="245"/>
      <c r="B102" s="246"/>
      <c r="C102" s="246"/>
      <c r="D102" s="246"/>
      <c r="E102" s="246"/>
      <c r="F102" s="246"/>
      <c r="G102" s="246"/>
      <c r="H102" s="246"/>
      <c r="I102" s="246"/>
      <c r="J102" s="246"/>
      <c r="K102" s="246"/>
      <c r="L102" s="246"/>
      <c r="M102" s="246"/>
      <c r="N102" s="246"/>
      <c r="O102" s="246"/>
      <c r="P102" s="246"/>
      <c r="Q102" s="247"/>
      <c r="R102" s="247"/>
      <c r="S102" s="247"/>
      <c r="T102" s="247"/>
      <c r="U102" s="247"/>
      <c r="V102" s="247"/>
      <c r="W102" s="247"/>
      <c r="X102" s="247"/>
      <c r="Y102" s="247"/>
      <c r="Z102" s="247"/>
      <c r="AA102" s="247"/>
      <c r="AB102" s="247"/>
      <c r="AC102" s="247"/>
      <c r="AD102" s="247"/>
      <c r="AE102" s="247"/>
      <c r="AF102" s="247"/>
      <c r="AG102" s="247"/>
      <c r="AH102" s="247"/>
      <c r="AI102" s="247"/>
      <c r="AJ102" s="247"/>
      <c r="AK102" s="247"/>
      <c r="AL102" s="247"/>
      <c r="AM102" s="247"/>
      <c r="AN102" s="247"/>
      <c r="AO102" s="247"/>
      <c r="AP102" s="247"/>
      <c r="AQ102" s="247"/>
      <c r="AR102" s="247"/>
      <c r="AS102" s="247"/>
      <c r="AT102" s="247"/>
      <c r="AU102" s="247"/>
      <c r="AV102" s="247"/>
      <c r="AW102" s="247"/>
      <c r="AX102" s="247"/>
      <c r="AY102" s="247"/>
      <c r="AZ102" s="248"/>
      <c r="BA102" s="248"/>
      <c r="BB102" s="248"/>
      <c r="BC102" s="248"/>
      <c r="BD102" s="248"/>
      <c r="BE102" s="241"/>
      <c r="BF102" s="241"/>
      <c r="BG102" s="241"/>
      <c r="BH102" s="241"/>
      <c r="BI102" s="241"/>
      <c r="BJ102" s="241"/>
      <c r="BK102" s="241"/>
      <c r="BL102" s="241"/>
      <c r="BM102" s="241"/>
      <c r="BN102" s="241"/>
      <c r="BO102" s="241"/>
      <c r="BP102" s="241"/>
      <c r="BQ102" s="240" t="s">
        <v>395</v>
      </c>
      <c r="BR102" s="973" t="s">
        <v>427</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c r="CS102" s="989"/>
      <c r="CT102" s="989"/>
      <c r="CU102" s="989"/>
      <c r="CV102" s="990"/>
      <c r="CW102" s="988"/>
      <c r="CX102" s="989"/>
      <c r="CY102" s="989"/>
      <c r="CZ102" s="989"/>
      <c r="DA102" s="990"/>
      <c r="DB102" s="988"/>
      <c r="DC102" s="989"/>
      <c r="DD102" s="989"/>
      <c r="DE102" s="989"/>
      <c r="DF102" s="990"/>
      <c r="DG102" s="988"/>
      <c r="DH102" s="989"/>
      <c r="DI102" s="989"/>
      <c r="DJ102" s="989"/>
      <c r="DK102" s="990"/>
      <c r="DL102" s="988"/>
      <c r="DM102" s="989"/>
      <c r="DN102" s="989"/>
      <c r="DO102" s="989"/>
      <c r="DP102" s="990"/>
      <c r="DQ102" s="988"/>
      <c r="DR102" s="989"/>
      <c r="DS102" s="989"/>
      <c r="DT102" s="989"/>
      <c r="DU102" s="990"/>
      <c r="DV102" s="973"/>
      <c r="DW102" s="974"/>
      <c r="DX102" s="974"/>
      <c r="DY102" s="974"/>
      <c r="DZ102" s="975"/>
      <c r="EA102" s="230"/>
    </row>
    <row r="103" spans="1:131" ht="26.25" customHeight="1" x14ac:dyDescent="0.15">
      <c r="A103" s="245"/>
      <c r="B103" s="246"/>
      <c r="C103" s="246"/>
      <c r="D103" s="246"/>
      <c r="E103" s="246"/>
      <c r="F103" s="246"/>
      <c r="G103" s="246"/>
      <c r="H103" s="246"/>
      <c r="I103" s="246"/>
      <c r="J103" s="246"/>
      <c r="K103" s="246"/>
      <c r="L103" s="246"/>
      <c r="M103" s="246"/>
      <c r="N103" s="246"/>
      <c r="O103" s="246"/>
      <c r="P103" s="246"/>
      <c r="Q103" s="247"/>
      <c r="R103" s="247"/>
      <c r="S103" s="247"/>
      <c r="T103" s="247"/>
      <c r="U103" s="247"/>
      <c r="V103" s="247"/>
      <c r="W103" s="247"/>
      <c r="X103" s="247"/>
      <c r="Y103" s="247"/>
      <c r="Z103" s="247"/>
      <c r="AA103" s="247"/>
      <c r="AB103" s="247"/>
      <c r="AC103" s="247"/>
      <c r="AD103" s="247"/>
      <c r="AE103" s="247"/>
      <c r="AF103" s="247"/>
      <c r="AG103" s="247"/>
      <c r="AH103" s="247"/>
      <c r="AI103" s="247"/>
      <c r="AJ103" s="247"/>
      <c r="AK103" s="247"/>
      <c r="AL103" s="247"/>
      <c r="AM103" s="247"/>
      <c r="AN103" s="247"/>
      <c r="AO103" s="247"/>
      <c r="AP103" s="247"/>
      <c r="AQ103" s="247"/>
      <c r="AR103" s="247"/>
      <c r="AS103" s="247"/>
      <c r="AT103" s="247"/>
      <c r="AU103" s="247"/>
      <c r="AV103" s="247"/>
      <c r="AW103" s="247"/>
      <c r="AX103" s="247"/>
      <c r="AY103" s="247"/>
      <c r="AZ103" s="248"/>
      <c r="BA103" s="248"/>
      <c r="BB103" s="248"/>
      <c r="BC103" s="248"/>
      <c r="BD103" s="248"/>
      <c r="BE103" s="241"/>
      <c r="BF103" s="241"/>
      <c r="BG103" s="241"/>
      <c r="BH103" s="241"/>
      <c r="BI103" s="241"/>
      <c r="BJ103" s="241"/>
      <c r="BK103" s="241"/>
      <c r="BL103" s="241"/>
      <c r="BM103" s="241"/>
      <c r="BN103" s="241"/>
      <c r="BO103" s="241"/>
      <c r="BP103" s="241"/>
      <c r="BQ103" s="976" t="s">
        <v>428</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30"/>
    </row>
    <row r="104" spans="1:131" ht="26.25" customHeight="1" x14ac:dyDescent="0.15">
      <c r="A104" s="245"/>
      <c r="B104" s="246"/>
      <c r="C104" s="246"/>
      <c r="D104" s="246"/>
      <c r="E104" s="246"/>
      <c r="F104" s="246"/>
      <c r="G104" s="246"/>
      <c r="H104" s="246"/>
      <c r="I104" s="246"/>
      <c r="J104" s="246"/>
      <c r="K104" s="246"/>
      <c r="L104" s="246"/>
      <c r="M104" s="246"/>
      <c r="N104" s="246"/>
      <c r="O104" s="246"/>
      <c r="P104" s="246"/>
      <c r="Q104" s="247"/>
      <c r="R104" s="247"/>
      <c r="S104" s="247"/>
      <c r="T104" s="247"/>
      <c r="U104" s="247"/>
      <c r="V104" s="247"/>
      <c r="W104" s="247"/>
      <c r="X104" s="247"/>
      <c r="Y104" s="247"/>
      <c r="Z104" s="247"/>
      <c r="AA104" s="247"/>
      <c r="AB104" s="247"/>
      <c r="AC104" s="247"/>
      <c r="AD104" s="247"/>
      <c r="AE104" s="247"/>
      <c r="AF104" s="247"/>
      <c r="AG104" s="247"/>
      <c r="AH104" s="247"/>
      <c r="AI104" s="247"/>
      <c r="AJ104" s="247"/>
      <c r="AK104" s="247"/>
      <c r="AL104" s="247"/>
      <c r="AM104" s="247"/>
      <c r="AN104" s="247"/>
      <c r="AO104" s="247"/>
      <c r="AP104" s="247"/>
      <c r="AQ104" s="247"/>
      <c r="AR104" s="247"/>
      <c r="AS104" s="247"/>
      <c r="AT104" s="247"/>
      <c r="AU104" s="247"/>
      <c r="AV104" s="247"/>
      <c r="AW104" s="247"/>
      <c r="AX104" s="247"/>
      <c r="AY104" s="247"/>
      <c r="AZ104" s="248"/>
      <c r="BA104" s="248"/>
      <c r="BB104" s="248"/>
      <c r="BC104" s="248"/>
      <c r="BD104" s="248"/>
      <c r="BE104" s="241"/>
      <c r="BF104" s="241"/>
      <c r="BG104" s="241"/>
      <c r="BH104" s="241"/>
      <c r="BI104" s="241"/>
      <c r="BJ104" s="241"/>
      <c r="BK104" s="241"/>
      <c r="BL104" s="241"/>
      <c r="BM104" s="241"/>
      <c r="BN104" s="241"/>
      <c r="BO104" s="241"/>
      <c r="BP104" s="241"/>
      <c r="BQ104" s="977" t="s">
        <v>429</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30"/>
    </row>
    <row r="105" spans="1:131" ht="11.25" customHeight="1" x14ac:dyDescent="0.15">
      <c r="A105" s="241"/>
      <c r="B105" s="241"/>
      <c r="C105" s="241"/>
      <c r="D105" s="241"/>
      <c r="E105" s="241"/>
      <c r="F105" s="241"/>
      <c r="G105" s="241"/>
      <c r="H105" s="241"/>
      <c r="I105" s="241"/>
      <c r="J105" s="241"/>
      <c r="K105" s="241"/>
      <c r="L105" s="241"/>
      <c r="M105" s="241"/>
      <c r="N105" s="241"/>
      <c r="O105" s="241"/>
      <c r="P105" s="241"/>
      <c r="Q105" s="241"/>
      <c r="R105" s="241"/>
      <c r="S105" s="241"/>
      <c r="T105" s="241"/>
      <c r="U105" s="241"/>
      <c r="V105" s="241"/>
      <c r="W105" s="241"/>
      <c r="X105" s="241"/>
      <c r="Y105" s="241"/>
      <c r="Z105" s="241"/>
      <c r="AA105" s="241"/>
      <c r="AB105" s="241"/>
      <c r="AC105" s="241"/>
      <c r="AD105" s="241"/>
      <c r="AE105" s="241"/>
      <c r="AF105" s="241"/>
      <c r="AG105" s="241"/>
      <c r="AH105" s="241"/>
      <c r="AI105" s="241"/>
      <c r="AJ105" s="241"/>
      <c r="AK105" s="241"/>
      <c r="AL105" s="241"/>
      <c r="AM105" s="241"/>
      <c r="AN105" s="241"/>
      <c r="AO105" s="241"/>
      <c r="AP105" s="241"/>
      <c r="AQ105" s="241"/>
      <c r="AR105" s="241"/>
      <c r="AS105" s="241"/>
      <c r="AT105" s="241"/>
      <c r="AU105" s="241"/>
      <c r="AV105" s="241"/>
      <c r="AW105" s="241"/>
      <c r="AX105" s="241"/>
      <c r="AY105" s="241"/>
      <c r="AZ105" s="241"/>
      <c r="BA105" s="241"/>
      <c r="BB105" s="241"/>
      <c r="BC105" s="241"/>
      <c r="BD105" s="241"/>
      <c r="BE105" s="241"/>
      <c r="BF105" s="241"/>
      <c r="BG105" s="241"/>
      <c r="BH105" s="241"/>
      <c r="BI105" s="241"/>
      <c r="BJ105" s="241"/>
      <c r="BK105" s="241"/>
      <c r="BL105" s="241"/>
      <c r="BM105" s="241"/>
      <c r="BN105" s="241"/>
      <c r="BO105" s="241"/>
      <c r="BP105" s="241"/>
      <c r="BQ105" s="230"/>
      <c r="BR105" s="230"/>
      <c r="BS105" s="230"/>
      <c r="BT105" s="230"/>
      <c r="BU105" s="230"/>
      <c r="BV105" s="230"/>
      <c r="BW105" s="230"/>
      <c r="BX105" s="230"/>
      <c r="BY105" s="230"/>
      <c r="BZ105" s="230"/>
      <c r="CA105" s="230"/>
      <c r="CB105" s="230"/>
      <c r="CC105" s="230"/>
      <c r="CD105" s="230"/>
      <c r="CE105" s="230"/>
      <c r="CF105" s="230"/>
      <c r="CG105" s="230"/>
      <c r="CH105" s="230"/>
      <c r="CI105" s="230"/>
      <c r="CJ105" s="230"/>
      <c r="CK105" s="230"/>
      <c r="CL105" s="230"/>
      <c r="CM105" s="230"/>
      <c r="CN105" s="230"/>
      <c r="CO105" s="230"/>
      <c r="CP105" s="230"/>
      <c r="CQ105" s="230"/>
      <c r="CR105" s="230"/>
      <c r="CS105" s="230"/>
      <c r="CT105" s="230"/>
      <c r="CU105" s="230"/>
      <c r="CV105" s="230"/>
      <c r="CW105" s="230"/>
      <c r="CX105" s="230"/>
      <c r="CY105" s="230"/>
      <c r="CZ105" s="230"/>
      <c r="DA105" s="230"/>
      <c r="DB105" s="230"/>
      <c r="DC105" s="230"/>
      <c r="DD105" s="230"/>
      <c r="DE105" s="230"/>
      <c r="DF105" s="230"/>
      <c r="DG105" s="230"/>
      <c r="DH105" s="230"/>
      <c r="DI105" s="230"/>
      <c r="DJ105" s="230"/>
      <c r="DK105" s="230"/>
      <c r="DL105" s="230"/>
      <c r="DM105" s="230"/>
      <c r="DN105" s="230"/>
      <c r="DO105" s="230"/>
      <c r="DP105" s="230"/>
      <c r="DQ105" s="230"/>
      <c r="DR105" s="230"/>
      <c r="DS105" s="230"/>
      <c r="DT105" s="230"/>
      <c r="DU105" s="230"/>
      <c r="DV105" s="230"/>
      <c r="DW105" s="230"/>
      <c r="DX105" s="230"/>
      <c r="DY105" s="230"/>
      <c r="DZ105" s="230"/>
      <c r="EA105" s="230"/>
    </row>
    <row r="106" spans="1:131" ht="11.25" customHeight="1" x14ac:dyDescent="0.15">
      <c r="A106" s="241"/>
      <c r="B106" s="241"/>
      <c r="C106" s="241"/>
      <c r="D106" s="241"/>
      <c r="E106" s="241"/>
      <c r="F106" s="241"/>
      <c r="G106" s="241"/>
      <c r="H106" s="241"/>
      <c r="I106" s="241"/>
      <c r="J106" s="241"/>
      <c r="K106" s="241"/>
      <c r="L106" s="241"/>
      <c r="M106" s="241"/>
      <c r="N106" s="241"/>
      <c r="O106" s="241"/>
      <c r="P106" s="241"/>
      <c r="Q106" s="241"/>
      <c r="R106" s="241"/>
      <c r="S106" s="241"/>
      <c r="T106" s="241"/>
      <c r="U106" s="241"/>
      <c r="V106" s="241"/>
      <c r="W106" s="241"/>
      <c r="X106" s="241"/>
      <c r="Y106" s="241"/>
      <c r="Z106" s="241"/>
      <c r="AA106" s="241"/>
      <c r="AB106" s="241"/>
      <c r="AC106" s="241"/>
      <c r="AD106" s="241"/>
      <c r="AE106" s="241"/>
      <c r="AF106" s="241"/>
      <c r="AG106" s="241"/>
      <c r="AH106" s="241"/>
      <c r="AI106" s="241"/>
      <c r="AJ106" s="241"/>
      <c r="AK106" s="241"/>
      <c r="AL106" s="241"/>
      <c r="AM106" s="241"/>
      <c r="AN106" s="241"/>
      <c r="AO106" s="241"/>
      <c r="AP106" s="241"/>
      <c r="AQ106" s="241"/>
      <c r="AR106" s="241"/>
      <c r="AS106" s="241"/>
      <c r="AT106" s="241"/>
      <c r="AU106" s="241"/>
      <c r="AV106" s="241"/>
      <c r="AW106" s="241"/>
      <c r="AX106" s="241"/>
      <c r="AY106" s="241"/>
      <c r="AZ106" s="241"/>
      <c r="BA106" s="241"/>
      <c r="BB106" s="241"/>
      <c r="BC106" s="241"/>
      <c r="BD106" s="241"/>
      <c r="BE106" s="241"/>
      <c r="BF106" s="241"/>
      <c r="BG106" s="241"/>
      <c r="BH106" s="241"/>
      <c r="BI106" s="241"/>
      <c r="BJ106" s="241"/>
      <c r="BK106" s="241"/>
      <c r="BL106" s="241"/>
      <c r="BM106" s="241"/>
      <c r="BN106" s="241"/>
      <c r="BO106" s="241"/>
      <c r="BP106" s="241"/>
      <c r="BQ106" s="230"/>
      <c r="BR106" s="230"/>
      <c r="BS106" s="230"/>
      <c r="BT106" s="230"/>
      <c r="BU106" s="230"/>
      <c r="BV106" s="230"/>
      <c r="BW106" s="230"/>
      <c r="BX106" s="230"/>
      <c r="BY106" s="230"/>
      <c r="BZ106" s="230"/>
      <c r="CA106" s="230"/>
      <c r="CB106" s="230"/>
      <c r="CC106" s="230"/>
      <c r="CD106" s="230"/>
      <c r="CE106" s="230"/>
      <c r="CF106" s="230"/>
      <c r="CG106" s="230"/>
      <c r="CH106" s="230"/>
      <c r="CI106" s="230"/>
      <c r="CJ106" s="230"/>
      <c r="CK106" s="230"/>
      <c r="CL106" s="230"/>
      <c r="CM106" s="230"/>
      <c r="CN106" s="230"/>
      <c r="CO106" s="230"/>
      <c r="CP106" s="230"/>
      <c r="CQ106" s="230"/>
      <c r="CR106" s="230"/>
      <c r="CS106" s="230"/>
      <c r="CT106" s="230"/>
      <c r="CU106" s="230"/>
      <c r="CV106" s="230"/>
      <c r="CW106" s="230"/>
      <c r="CX106" s="230"/>
      <c r="CY106" s="230"/>
      <c r="CZ106" s="230"/>
      <c r="DA106" s="230"/>
      <c r="DB106" s="230"/>
      <c r="DC106" s="230"/>
      <c r="DD106" s="230"/>
      <c r="DE106" s="230"/>
      <c r="DF106" s="230"/>
      <c r="DG106" s="230"/>
      <c r="DH106" s="230"/>
      <c r="DI106" s="230"/>
      <c r="DJ106" s="230"/>
      <c r="DK106" s="230"/>
      <c r="DL106" s="230"/>
      <c r="DM106" s="230"/>
      <c r="DN106" s="230"/>
      <c r="DO106" s="230"/>
      <c r="DP106" s="230"/>
      <c r="DQ106" s="230"/>
      <c r="DR106" s="230"/>
      <c r="DS106" s="230"/>
      <c r="DT106" s="230"/>
      <c r="DU106" s="230"/>
      <c r="DV106" s="230"/>
      <c r="DW106" s="230"/>
      <c r="DX106" s="230"/>
      <c r="DY106" s="230"/>
      <c r="DZ106" s="230"/>
      <c r="EA106" s="230"/>
    </row>
    <row r="107" spans="1:131" s="230" customFormat="1" ht="26.25" customHeight="1" thickBot="1" x14ac:dyDescent="0.2">
      <c r="A107" s="249" t="s">
        <v>430</v>
      </c>
      <c r="B107" s="250"/>
      <c r="C107" s="250"/>
      <c r="D107" s="250"/>
      <c r="E107" s="250"/>
      <c r="F107" s="250"/>
      <c r="G107" s="250"/>
      <c r="H107" s="250"/>
      <c r="I107" s="250"/>
      <c r="J107" s="250"/>
      <c r="K107" s="250"/>
      <c r="L107" s="250"/>
      <c r="M107" s="250"/>
      <c r="N107" s="250"/>
      <c r="O107" s="250"/>
      <c r="P107" s="250"/>
      <c r="Q107" s="250"/>
      <c r="R107" s="250"/>
      <c r="S107" s="250"/>
      <c r="T107" s="250"/>
      <c r="U107" s="250"/>
      <c r="V107" s="250"/>
      <c r="W107" s="250"/>
      <c r="X107" s="250"/>
      <c r="Y107" s="250"/>
      <c r="Z107" s="250"/>
      <c r="AA107" s="250"/>
      <c r="AB107" s="250"/>
      <c r="AC107" s="250"/>
      <c r="AD107" s="250"/>
      <c r="AE107" s="250"/>
      <c r="AF107" s="250"/>
      <c r="AG107" s="250"/>
      <c r="AH107" s="250"/>
      <c r="AI107" s="250"/>
      <c r="AJ107" s="250"/>
      <c r="AK107" s="250"/>
      <c r="AL107" s="250"/>
      <c r="AM107" s="250"/>
      <c r="AN107" s="250"/>
      <c r="AO107" s="250"/>
      <c r="AP107" s="250"/>
      <c r="AQ107" s="250"/>
      <c r="AR107" s="250"/>
      <c r="AS107" s="250"/>
      <c r="AT107" s="250"/>
      <c r="AU107" s="249" t="s">
        <v>431</v>
      </c>
      <c r="AV107" s="250"/>
      <c r="AW107" s="250"/>
      <c r="AX107" s="250"/>
      <c r="AY107" s="250"/>
      <c r="AZ107" s="250"/>
      <c r="BA107" s="250"/>
      <c r="BB107" s="250"/>
      <c r="BC107" s="250"/>
      <c r="BD107" s="250"/>
      <c r="BE107" s="250"/>
      <c r="BF107" s="250"/>
      <c r="BG107" s="250"/>
      <c r="BH107" s="250"/>
      <c r="BI107" s="250"/>
      <c r="BJ107" s="250"/>
      <c r="BK107" s="250"/>
      <c r="BL107" s="250"/>
      <c r="BM107" s="250"/>
      <c r="BN107" s="250"/>
      <c r="BO107" s="250"/>
      <c r="BP107" s="250"/>
      <c r="BQ107" s="250"/>
      <c r="BR107" s="250"/>
      <c r="BS107" s="250"/>
      <c r="BT107" s="250"/>
      <c r="BU107" s="250"/>
      <c r="BV107" s="250"/>
      <c r="BW107" s="250"/>
      <c r="BX107" s="250"/>
      <c r="BY107" s="250"/>
      <c r="BZ107" s="250"/>
      <c r="CA107" s="250"/>
      <c r="CB107" s="250"/>
      <c r="CC107" s="250"/>
      <c r="CD107" s="250"/>
      <c r="CE107" s="250"/>
      <c r="CF107" s="250"/>
      <c r="CG107" s="250"/>
      <c r="CH107" s="250"/>
      <c r="CI107" s="250"/>
      <c r="CJ107" s="250"/>
      <c r="CK107" s="250"/>
      <c r="CL107" s="250"/>
      <c r="CM107" s="250"/>
      <c r="CN107" s="250"/>
      <c r="CO107" s="250"/>
      <c r="CP107" s="250"/>
      <c r="CQ107" s="250"/>
      <c r="CR107" s="250"/>
      <c r="CS107" s="250"/>
      <c r="CT107" s="250"/>
      <c r="CU107" s="250"/>
      <c r="CV107" s="250"/>
      <c r="CW107" s="250"/>
      <c r="CX107" s="250"/>
      <c r="CY107" s="250"/>
      <c r="CZ107" s="250"/>
      <c r="DA107" s="250"/>
      <c r="DB107" s="250"/>
      <c r="DC107" s="250"/>
      <c r="DD107" s="250"/>
      <c r="DE107" s="250"/>
      <c r="DF107" s="250"/>
      <c r="DG107" s="250"/>
      <c r="DH107" s="250"/>
      <c r="DI107" s="250"/>
      <c r="DJ107" s="250"/>
      <c r="DK107" s="250"/>
      <c r="DL107" s="250"/>
      <c r="DM107" s="250"/>
      <c r="DN107" s="250"/>
      <c r="DO107" s="250"/>
      <c r="DP107" s="250"/>
      <c r="DQ107" s="250"/>
      <c r="DR107" s="250"/>
      <c r="DS107" s="250"/>
      <c r="DT107" s="250"/>
      <c r="DU107" s="250"/>
      <c r="DV107" s="250"/>
      <c r="DW107" s="250"/>
      <c r="DX107" s="250"/>
      <c r="DY107" s="250"/>
      <c r="DZ107" s="250"/>
    </row>
    <row r="108" spans="1:131" s="230" customFormat="1" ht="26.25" customHeight="1" x14ac:dyDescent="0.15">
      <c r="A108" s="978" t="s">
        <v>432</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433</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30" customFormat="1" ht="26.25" customHeight="1" x14ac:dyDescent="0.15">
      <c r="A109" s="931" t="s">
        <v>434</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435</v>
      </c>
      <c r="AB109" s="932"/>
      <c r="AC109" s="932"/>
      <c r="AD109" s="932"/>
      <c r="AE109" s="933"/>
      <c r="AF109" s="934" t="s">
        <v>436</v>
      </c>
      <c r="AG109" s="932"/>
      <c r="AH109" s="932"/>
      <c r="AI109" s="932"/>
      <c r="AJ109" s="933"/>
      <c r="AK109" s="934" t="s">
        <v>313</v>
      </c>
      <c r="AL109" s="932"/>
      <c r="AM109" s="932"/>
      <c r="AN109" s="932"/>
      <c r="AO109" s="933"/>
      <c r="AP109" s="934" t="s">
        <v>437</v>
      </c>
      <c r="AQ109" s="932"/>
      <c r="AR109" s="932"/>
      <c r="AS109" s="932"/>
      <c r="AT109" s="965"/>
      <c r="AU109" s="931" t="s">
        <v>434</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435</v>
      </c>
      <c r="BR109" s="932"/>
      <c r="BS109" s="932"/>
      <c r="BT109" s="932"/>
      <c r="BU109" s="933"/>
      <c r="BV109" s="934" t="s">
        <v>436</v>
      </c>
      <c r="BW109" s="932"/>
      <c r="BX109" s="932"/>
      <c r="BY109" s="932"/>
      <c r="BZ109" s="933"/>
      <c r="CA109" s="934" t="s">
        <v>313</v>
      </c>
      <c r="CB109" s="932"/>
      <c r="CC109" s="932"/>
      <c r="CD109" s="932"/>
      <c r="CE109" s="933"/>
      <c r="CF109" s="972" t="s">
        <v>437</v>
      </c>
      <c r="CG109" s="972"/>
      <c r="CH109" s="972"/>
      <c r="CI109" s="972"/>
      <c r="CJ109" s="972"/>
      <c r="CK109" s="934" t="s">
        <v>438</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435</v>
      </c>
      <c r="DH109" s="932"/>
      <c r="DI109" s="932"/>
      <c r="DJ109" s="932"/>
      <c r="DK109" s="933"/>
      <c r="DL109" s="934" t="s">
        <v>436</v>
      </c>
      <c r="DM109" s="932"/>
      <c r="DN109" s="932"/>
      <c r="DO109" s="932"/>
      <c r="DP109" s="933"/>
      <c r="DQ109" s="934" t="s">
        <v>313</v>
      </c>
      <c r="DR109" s="932"/>
      <c r="DS109" s="932"/>
      <c r="DT109" s="932"/>
      <c r="DU109" s="933"/>
      <c r="DV109" s="934" t="s">
        <v>437</v>
      </c>
      <c r="DW109" s="932"/>
      <c r="DX109" s="932"/>
      <c r="DY109" s="932"/>
      <c r="DZ109" s="965"/>
    </row>
    <row r="110" spans="1:131" s="230" customFormat="1" ht="26.25" customHeight="1" x14ac:dyDescent="0.15">
      <c r="A110" s="843" t="s">
        <v>439</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565361</v>
      </c>
      <c r="AB110" s="925"/>
      <c r="AC110" s="925"/>
      <c r="AD110" s="925"/>
      <c r="AE110" s="926"/>
      <c r="AF110" s="927">
        <v>607564</v>
      </c>
      <c r="AG110" s="925"/>
      <c r="AH110" s="925"/>
      <c r="AI110" s="925"/>
      <c r="AJ110" s="926"/>
      <c r="AK110" s="927">
        <v>760253</v>
      </c>
      <c r="AL110" s="925"/>
      <c r="AM110" s="925"/>
      <c r="AN110" s="925"/>
      <c r="AO110" s="926"/>
      <c r="AP110" s="928">
        <v>27.5</v>
      </c>
      <c r="AQ110" s="929"/>
      <c r="AR110" s="929"/>
      <c r="AS110" s="929"/>
      <c r="AT110" s="930"/>
      <c r="AU110" s="966" t="s">
        <v>75</v>
      </c>
      <c r="AV110" s="967"/>
      <c r="AW110" s="967"/>
      <c r="AX110" s="967"/>
      <c r="AY110" s="967"/>
      <c r="AZ110" s="896" t="s">
        <v>440</v>
      </c>
      <c r="BA110" s="844"/>
      <c r="BB110" s="844"/>
      <c r="BC110" s="844"/>
      <c r="BD110" s="844"/>
      <c r="BE110" s="844"/>
      <c r="BF110" s="844"/>
      <c r="BG110" s="844"/>
      <c r="BH110" s="844"/>
      <c r="BI110" s="844"/>
      <c r="BJ110" s="844"/>
      <c r="BK110" s="844"/>
      <c r="BL110" s="844"/>
      <c r="BM110" s="844"/>
      <c r="BN110" s="844"/>
      <c r="BO110" s="844"/>
      <c r="BP110" s="845"/>
      <c r="BQ110" s="897">
        <v>7816510</v>
      </c>
      <c r="BR110" s="878"/>
      <c r="BS110" s="878"/>
      <c r="BT110" s="878"/>
      <c r="BU110" s="878"/>
      <c r="BV110" s="878">
        <v>8583090</v>
      </c>
      <c r="BW110" s="878"/>
      <c r="BX110" s="878"/>
      <c r="BY110" s="878"/>
      <c r="BZ110" s="878"/>
      <c r="CA110" s="878">
        <v>8582515</v>
      </c>
      <c r="CB110" s="878"/>
      <c r="CC110" s="878"/>
      <c r="CD110" s="878"/>
      <c r="CE110" s="878"/>
      <c r="CF110" s="902">
        <v>310.3</v>
      </c>
      <c r="CG110" s="903"/>
      <c r="CH110" s="903"/>
      <c r="CI110" s="903"/>
      <c r="CJ110" s="903"/>
      <c r="CK110" s="962" t="s">
        <v>441</v>
      </c>
      <c r="CL110" s="855"/>
      <c r="CM110" s="896" t="s">
        <v>442</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412</v>
      </c>
      <c r="DH110" s="878"/>
      <c r="DI110" s="878"/>
      <c r="DJ110" s="878"/>
      <c r="DK110" s="878"/>
      <c r="DL110" s="878" t="s">
        <v>443</v>
      </c>
      <c r="DM110" s="878"/>
      <c r="DN110" s="878"/>
      <c r="DO110" s="878"/>
      <c r="DP110" s="878"/>
      <c r="DQ110" s="878" t="s">
        <v>443</v>
      </c>
      <c r="DR110" s="878"/>
      <c r="DS110" s="878"/>
      <c r="DT110" s="878"/>
      <c r="DU110" s="878"/>
      <c r="DV110" s="879" t="s">
        <v>443</v>
      </c>
      <c r="DW110" s="879"/>
      <c r="DX110" s="879"/>
      <c r="DY110" s="879"/>
      <c r="DZ110" s="880"/>
    </row>
    <row r="111" spans="1:131" s="230" customFormat="1" ht="26.25" customHeight="1" x14ac:dyDescent="0.15">
      <c r="A111" s="810" t="s">
        <v>444</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412</v>
      </c>
      <c r="AB111" s="955"/>
      <c r="AC111" s="955"/>
      <c r="AD111" s="955"/>
      <c r="AE111" s="956"/>
      <c r="AF111" s="957" t="s">
        <v>443</v>
      </c>
      <c r="AG111" s="955"/>
      <c r="AH111" s="955"/>
      <c r="AI111" s="955"/>
      <c r="AJ111" s="956"/>
      <c r="AK111" s="957" t="s">
        <v>412</v>
      </c>
      <c r="AL111" s="955"/>
      <c r="AM111" s="955"/>
      <c r="AN111" s="955"/>
      <c r="AO111" s="956"/>
      <c r="AP111" s="958" t="s">
        <v>176</v>
      </c>
      <c r="AQ111" s="959"/>
      <c r="AR111" s="959"/>
      <c r="AS111" s="959"/>
      <c r="AT111" s="960"/>
      <c r="AU111" s="968"/>
      <c r="AV111" s="969"/>
      <c r="AW111" s="969"/>
      <c r="AX111" s="969"/>
      <c r="AY111" s="969"/>
      <c r="AZ111" s="851" t="s">
        <v>445</v>
      </c>
      <c r="BA111" s="788"/>
      <c r="BB111" s="788"/>
      <c r="BC111" s="788"/>
      <c r="BD111" s="788"/>
      <c r="BE111" s="788"/>
      <c r="BF111" s="788"/>
      <c r="BG111" s="788"/>
      <c r="BH111" s="788"/>
      <c r="BI111" s="788"/>
      <c r="BJ111" s="788"/>
      <c r="BK111" s="788"/>
      <c r="BL111" s="788"/>
      <c r="BM111" s="788"/>
      <c r="BN111" s="788"/>
      <c r="BO111" s="788"/>
      <c r="BP111" s="789"/>
      <c r="BQ111" s="852" t="s">
        <v>412</v>
      </c>
      <c r="BR111" s="853"/>
      <c r="BS111" s="853"/>
      <c r="BT111" s="853"/>
      <c r="BU111" s="853"/>
      <c r="BV111" s="853" t="s">
        <v>412</v>
      </c>
      <c r="BW111" s="853"/>
      <c r="BX111" s="853"/>
      <c r="BY111" s="853"/>
      <c r="BZ111" s="853"/>
      <c r="CA111" s="853" t="s">
        <v>412</v>
      </c>
      <c r="CB111" s="853"/>
      <c r="CC111" s="853"/>
      <c r="CD111" s="853"/>
      <c r="CE111" s="853"/>
      <c r="CF111" s="911" t="s">
        <v>443</v>
      </c>
      <c r="CG111" s="912"/>
      <c r="CH111" s="912"/>
      <c r="CI111" s="912"/>
      <c r="CJ111" s="912"/>
      <c r="CK111" s="963"/>
      <c r="CL111" s="857"/>
      <c r="CM111" s="851" t="s">
        <v>446</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443</v>
      </c>
      <c r="DH111" s="853"/>
      <c r="DI111" s="853"/>
      <c r="DJ111" s="853"/>
      <c r="DK111" s="853"/>
      <c r="DL111" s="853" t="s">
        <v>443</v>
      </c>
      <c r="DM111" s="853"/>
      <c r="DN111" s="853"/>
      <c r="DO111" s="853"/>
      <c r="DP111" s="853"/>
      <c r="DQ111" s="853" t="s">
        <v>443</v>
      </c>
      <c r="DR111" s="853"/>
      <c r="DS111" s="853"/>
      <c r="DT111" s="853"/>
      <c r="DU111" s="853"/>
      <c r="DV111" s="830" t="s">
        <v>443</v>
      </c>
      <c r="DW111" s="830"/>
      <c r="DX111" s="830"/>
      <c r="DY111" s="830"/>
      <c r="DZ111" s="831"/>
    </row>
    <row r="112" spans="1:131" s="230" customFormat="1" ht="26.25" customHeight="1" x14ac:dyDescent="0.15">
      <c r="A112" s="948" t="s">
        <v>447</v>
      </c>
      <c r="B112" s="949"/>
      <c r="C112" s="788" t="s">
        <v>448</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449</v>
      </c>
      <c r="AB112" s="816"/>
      <c r="AC112" s="816"/>
      <c r="AD112" s="816"/>
      <c r="AE112" s="817"/>
      <c r="AF112" s="818" t="s">
        <v>412</v>
      </c>
      <c r="AG112" s="816"/>
      <c r="AH112" s="816"/>
      <c r="AI112" s="816"/>
      <c r="AJ112" s="817"/>
      <c r="AK112" s="818" t="s">
        <v>443</v>
      </c>
      <c r="AL112" s="816"/>
      <c r="AM112" s="816"/>
      <c r="AN112" s="816"/>
      <c r="AO112" s="817"/>
      <c r="AP112" s="860" t="s">
        <v>450</v>
      </c>
      <c r="AQ112" s="861"/>
      <c r="AR112" s="861"/>
      <c r="AS112" s="861"/>
      <c r="AT112" s="862"/>
      <c r="AU112" s="968"/>
      <c r="AV112" s="969"/>
      <c r="AW112" s="969"/>
      <c r="AX112" s="969"/>
      <c r="AY112" s="969"/>
      <c r="AZ112" s="851" t="s">
        <v>451</v>
      </c>
      <c r="BA112" s="788"/>
      <c r="BB112" s="788"/>
      <c r="BC112" s="788"/>
      <c r="BD112" s="788"/>
      <c r="BE112" s="788"/>
      <c r="BF112" s="788"/>
      <c r="BG112" s="788"/>
      <c r="BH112" s="788"/>
      <c r="BI112" s="788"/>
      <c r="BJ112" s="788"/>
      <c r="BK112" s="788"/>
      <c r="BL112" s="788"/>
      <c r="BM112" s="788"/>
      <c r="BN112" s="788"/>
      <c r="BO112" s="788"/>
      <c r="BP112" s="789"/>
      <c r="BQ112" s="852">
        <v>1291684</v>
      </c>
      <c r="BR112" s="853"/>
      <c r="BS112" s="853"/>
      <c r="BT112" s="853"/>
      <c r="BU112" s="853"/>
      <c r="BV112" s="853">
        <v>1367787</v>
      </c>
      <c r="BW112" s="853"/>
      <c r="BX112" s="853"/>
      <c r="BY112" s="853"/>
      <c r="BZ112" s="853"/>
      <c r="CA112" s="853">
        <v>1459847</v>
      </c>
      <c r="CB112" s="853"/>
      <c r="CC112" s="853"/>
      <c r="CD112" s="853"/>
      <c r="CE112" s="853"/>
      <c r="CF112" s="911">
        <v>52.8</v>
      </c>
      <c r="CG112" s="912"/>
      <c r="CH112" s="912"/>
      <c r="CI112" s="912"/>
      <c r="CJ112" s="912"/>
      <c r="CK112" s="963"/>
      <c r="CL112" s="857"/>
      <c r="CM112" s="851" t="s">
        <v>452</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412</v>
      </c>
      <c r="DH112" s="853"/>
      <c r="DI112" s="853"/>
      <c r="DJ112" s="853"/>
      <c r="DK112" s="853"/>
      <c r="DL112" s="853" t="s">
        <v>443</v>
      </c>
      <c r="DM112" s="853"/>
      <c r="DN112" s="853"/>
      <c r="DO112" s="853"/>
      <c r="DP112" s="853"/>
      <c r="DQ112" s="853" t="s">
        <v>443</v>
      </c>
      <c r="DR112" s="853"/>
      <c r="DS112" s="853"/>
      <c r="DT112" s="853"/>
      <c r="DU112" s="853"/>
      <c r="DV112" s="830" t="s">
        <v>443</v>
      </c>
      <c r="DW112" s="830"/>
      <c r="DX112" s="830"/>
      <c r="DY112" s="830"/>
      <c r="DZ112" s="831"/>
    </row>
    <row r="113" spans="1:130" s="230" customFormat="1" ht="26.25" customHeight="1" x14ac:dyDescent="0.15">
      <c r="A113" s="950"/>
      <c r="B113" s="951"/>
      <c r="C113" s="788" t="s">
        <v>453</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105795</v>
      </c>
      <c r="AB113" s="955"/>
      <c r="AC113" s="955"/>
      <c r="AD113" s="955"/>
      <c r="AE113" s="956"/>
      <c r="AF113" s="957">
        <v>112663</v>
      </c>
      <c r="AG113" s="955"/>
      <c r="AH113" s="955"/>
      <c r="AI113" s="955"/>
      <c r="AJ113" s="956"/>
      <c r="AK113" s="957">
        <v>123125</v>
      </c>
      <c r="AL113" s="955"/>
      <c r="AM113" s="955"/>
      <c r="AN113" s="955"/>
      <c r="AO113" s="956"/>
      <c r="AP113" s="958">
        <v>4.5</v>
      </c>
      <c r="AQ113" s="959"/>
      <c r="AR113" s="959"/>
      <c r="AS113" s="959"/>
      <c r="AT113" s="960"/>
      <c r="AU113" s="968"/>
      <c r="AV113" s="969"/>
      <c r="AW113" s="969"/>
      <c r="AX113" s="969"/>
      <c r="AY113" s="969"/>
      <c r="AZ113" s="851" t="s">
        <v>454</v>
      </c>
      <c r="BA113" s="788"/>
      <c r="BB113" s="788"/>
      <c r="BC113" s="788"/>
      <c r="BD113" s="788"/>
      <c r="BE113" s="788"/>
      <c r="BF113" s="788"/>
      <c r="BG113" s="788"/>
      <c r="BH113" s="788"/>
      <c r="BI113" s="788"/>
      <c r="BJ113" s="788"/>
      <c r="BK113" s="788"/>
      <c r="BL113" s="788"/>
      <c r="BM113" s="788"/>
      <c r="BN113" s="788"/>
      <c r="BO113" s="788"/>
      <c r="BP113" s="789"/>
      <c r="BQ113" s="852">
        <v>3770</v>
      </c>
      <c r="BR113" s="853"/>
      <c r="BS113" s="853"/>
      <c r="BT113" s="853"/>
      <c r="BU113" s="853"/>
      <c r="BV113" s="853">
        <v>2298</v>
      </c>
      <c r="BW113" s="853"/>
      <c r="BX113" s="853"/>
      <c r="BY113" s="853"/>
      <c r="BZ113" s="853"/>
      <c r="CA113" s="853">
        <v>1717</v>
      </c>
      <c r="CB113" s="853"/>
      <c r="CC113" s="853"/>
      <c r="CD113" s="853"/>
      <c r="CE113" s="853"/>
      <c r="CF113" s="911">
        <v>0.1</v>
      </c>
      <c r="CG113" s="912"/>
      <c r="CH113" s="912"/>
      <c r="CI113" s="912"/>
      <c r="CJ113" s="912"/>
      <c r="CK113" s="963"/>
      <c r="CL113" s="857"/>
      <c r="CM113" s="851" t="s">
        <v>455</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443</v>
      </c>
      <c r="DH113" s="816"/>
      <c r="DI113" s="816"/>
      <c r="DJ113" s="816"/>
      <c r="DK113" s="817"/>
      <c r="DL113" s="818" t="s">
        <v>412</v>
      </c>
      <c r="DM113" s="816"/>
      <c r="DN113" s="816"/>
      <c r="DO113" s="816"/>
      <c r="DP113" s="817"/>
      <c r="DQ113" s="818" t="s">
        <v>412</v>
      </c>
      <c r="DR113" s="816"/>
      <c r="DS113" s="816"/>
      <c r="DT113" s="816"/>
      <c r="DU113" s="817"/>
      <c r="DV113" s="860" t="s">
        <v>450</v>
      </c>
      <c r="DW113" s="861"/>
      <c r="DX113" s="861"/>
      <c r="DY113" s="861"/>
      <c r="DZ113" s="862"/>
    </row>
    <row r="114" spans="1:130" s="230" customFormat="1" ht="26.25" customHeight="1" x14ac:dyDescent="0.15">
      <c r="A114" s="950"/>
      <c r="B114" s="951"/>
      <c r="C114" s="788" t="s">
        <v>456</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v>1364</v>
      </c>
      <c r="AB114" s="816"/>
      <c r="AC114" s="816"/>
      <c r="AD114" s="816"/>
      <c r="AE114" s="817"/>
      <c r="AF114" s="818">
        <v>1441</v>
      </c>
      <c r="AG114" s="816"/>
      <c r="AH114" s="816"/>
      <c r="AI114" s="816"/>
      <c r="AJ114" s="817"/>
      <c r="AK114" s="818">
        <v>600</v>
      </c>
      <c r="AL114" s="816"/>
      <c r="AM114" s="816"/>
      <c r="AN114" s="816"/>
      <c r="AO114" s="817"/>
      <c r="AP114" s="860">
        <v>0</v>
      </c>
      <c r="AQ114" s="861"/>
      <c r="AR114" s="861"/>
      <c r="AS114" s="861"/>
      <c r="AT114" s="862"/>
      <c r="AU114" s="968"/>
      <c r="AV114" s="969"/>
      <c r="AW114" s="969"/>
      <c r="AX114" s="969"/>
      <c r="AY114" s="969"/>
      <c r="AZ114" s="851" t="s">
        <v>457</v>
      </c>
      <c r="BA114" s="788"/>
      <c r="BB114" s="788"/>
      <c r="BC114" s="788"/>
      <c r="BD114" s="788"/>
      <c r="BE114" s="788"/>
      <c r="BF114" s="788"/>
      <c r="BG114" s="788"/>
      <c r="BH114" s="788"/>
      <c r="BI114" s="788"/>
      <c r="BJ114" s="788"/>
      <c r="BK114" s="788"/>
      <c r="BL114" s="788"/>
      <c r="BM114" s="788"/>
      <c r="BN114" s="788"/>
      <c r="BO114" s="788"/>
      <c r="BP114" s="789"/>
      <c r="BQ114" s="852">
        <v>760477</v>
      </c>
      <c r="BR114" s="853"/>
      <c r="BS114" s="853"/>
      <c r="BT114" s="853"/>
      <c r="BU114" s="853"/>
      <c r="BV114" s="853">
        <v>717671</v>
      </c>
      <c r="BW114" s="853"/>
      <c r="BX114" s="853"/>
      <c r="BY114" s="853"/>
      <c r="BZ114" s="853"/>
      <c r="CA114" s="853">
        <v>718723</v>
      </c>
      <c r="CB114" s="853"/>
      <c r="CC114" s="853"/>
      <c r="CD114" s="853"/>
      <c r="CE114" s="853"/>
      <c r="CF114" s="911">
        <v>26</v>
      </c>
      <c r="CG114" s="912"/>
      <c r="CH114" s="912"/>
      <c r="CI114" s="912"/>
      <c r="CJ114" s="912"/>
      <c r="CK114" s="963"/>
      <c r="CL114" s="857"/>
      <c r="CM114" s="851" t="s">
        <v>458</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449</v>
      </c>
      <c r="DH114" s="816"/>
      <c r="DI114" s="816"/>
      <c r="DJ114" s="816"/>
      <c r="DK114" s="817"/>
      <c r="DL114" s="818" t="s">
        <v>412</v>
      </c>
      <c r="DM114" s="816"/>
      <c r="DN114" s="816"/>
      <c r="DO114" s="816"/>
      <c r="DP114" s="817"/>
      <c r="DQ114" s="818" t="s">
        <v>412</v>
      </c>
      <c r="DR114" s="816"/>
      <c r="DS114" s="816"/>
      <c r="DT114" s="816"/>
      <c r="DU114" s="817"/>
      <c r="DV114" s="860" t="s">
        <v>449</v>
      </c>
      <c r="DW114" s="861"/>
      <c r="DX114" s="861"/>
      <c r="DY114" s="861"/>
      <c r="DZ114" s="862"/>
    </row>
    <row r="115" spans="1:130" s="230" customFormat="1" ht="26.25" customHeight="1" x14ac:dyDescent="0.15">
      <c r="A115" s="950"/>
      <c r="B115" s="951"/>
      <c r="C115" s="788" t="s">
        <v>459</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t="s">
        <v>412</v>
      </c>
      <c r="AB115" s="955"/>
      <c r="AC115" s="955"/>
      <c r="AD115" s="955"/>
      <c r="AE115" s="956"/>
      <c r="AF115" s="957" t="s">
        <v>443</v>
      </c>
      <c r="AG115" s="955"/>
      <c r="AH115" s="955"/>
      <c r="AI115" s="955"/>
      <c r="AJ115" s="956"/>
      <c r="AK115" s="957" t="s">
        <v>176</v>
      </c>
      <c r="AL115" s="955"/>
      <c r="AM115" s="955"/>
      <c r="AN115" s="955"/>
      <c r="AO115" s="956"/>
      <c r="AP115" s="958" t="s">
        <v>443</v>
      </c>
      <c r="AQ115" s="959"/>
      <c r="AR115" s="959"/>
      <c r="AS115" s="959"/>
      <c r="AT115" s="960"/>
      <c r="AU115" s="968"/>
      <c r="AV115" s="969"/>
      <c r="AW115" s="969"/>
      <c r="AX115" s="969"/>
      <c r="AY115" s="969"/>
      <c r="AZ115" s="851" t="s">
        <v>460</v>
      </c>
      <c r="BA115" s="788"/>
      <c r="BB115" s="788"/>
      <c r="BC115" s="788"/>
      <c r="BD115" s="788"/>
      <c r="BE115" s="788"/>
      <c r="BF115" s="788"/>
      <c r="BG115" s="788"/>
      <c r="BH115" s="788"/>
      <c r="BI115" s="788"/>
      <c r="BJ115" s="788"/>
      <c r="BK115" s="788"/>
      <c r="BL115" s="788"/>
      <c r="BM115" s="788"/>
      <c r="BN115" s="788"/>
      <c r="BO115" s="788"/>
      <c r="BP115" s="789"/>
      <c r="BQ115" s="852" t="s">
        <v>449</v>
      </c>
      <c r="BR115" s="853"/>
      <c r="BS115" s="853"/>
      <c r="BT115" s="853"/>
      <c r="BU115" s="853"/>
      <c r="BV115" s="853" t="s">
        <v>443</v>
      </c>
      <c r="BW115" s="853"/>
      <c r="BX115" s="853"/>
      <c r="BY115" s="853"/>
      <c r="BZ115" s="853"/>
      <c r="CA115" s="853" t="s">
        <v>412</v>
      </c>
      <c r="CB115" s="853"/>
      <c r="CC115" s="853"/>
      <c r="CD115" s="853"/>
      <c r="CE115" s="853"/>
      <c r="CF115" s="911" t="s">
        <v>449</v>
      </c>
      <c r="CG115" s="912"/>
      <c r="CH115" s="912"/>
      <c r="CI115" s="912"/>
      <c r="CJ115" s="912"/>
      <c r="CK115" s="963"/>
      <c r="CL115" s="857"/>
      <c r="CM115" s="851" t="s">
        <v>461</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449</v>
      </c>
      <c r="DH115" s="816"/>
      <c r="DI115" s="816"/>
      <c r="DJ115" s="816"/>
      <c r="DK115" s="817"/>
      <c r="DL115" s="818" t="s">
        <v>443</v>
      </c>
      <c r="DM115" s="816"/>
      <c r="DN115" s="816"/>
      <c r="DO115" s="816"/>
      <c r="DP115" s="817"/>
      <c r="DQ115" s="818" t="s">
        <v>449</v>
      </c>
      <c r="DR115" s="816"/>
      <c r="DS115" s="816"/>
      <c r="DT115" s="816"/>
      <c r="DU115" s="817"/>
      <c r="DV115" s="860" t="s">
        <v>412</v>
      </c>
      <c r="DW115" s="861"/>
      <c r="DX115" s="861"/>
      <c r="DY115" s="861"/>
      <c r="DZ115" s="862"/>
    </row>
    <row r="116" spans="1:130" s="230" customFormat="1" ht="26.25" customHeight="1" x14ac:dyDescent="0.15">
      <c r="A116" s="952"/>
      <c r="B116" s="953"/>
      <c r="C116" s="875" t="s">
        <v>462</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v>134</v>
      </c>
      <c r="AB116" s="816"/>
      <c r="AC116" s="816"/>
      <c r="AD116" s="816"/>
      <c r="AE116" s="817"/>
      <c r="AF116" s="818">
        <v>372</v>
      </c>
      <c r="AG116" s="816"/>
      <c r="AH116" s="816"/>
      <c r="AI116" s="816"/>
      <c r="AJ116" s="817"/>
      <c r="AK116" s="818">
        <v>2407</v>
      </c>
      <c r="AL116" s="816"/>
      <c r="AM116" s="816"/>
      <c r="AN116" s="816"/>
      <c r="AO116" s="817"/>
      <c r="AP116" s="860">
        <v>0.1</v>
      </c>
      <c r="AQ116" s="861"/>
      <c r="AR116" s="861"/>
      <c r="AS116" s="861"/>
      <c r="AT116" s="862"/>
      <c r="AU116" s="968"/>
      <c r="AV116" s="969"/>
      <c r="AW116" s="969"/>
      <c r="AX116" s="969"/>
      <c r="AY116" s="969"/>
      <c r="AZ116" s="945" t="s">
        <v>463</v>
      </c>
      <c r="BA116" s="946"/>
      <c r="BB116" s="946"/>
      <c r="BC116" s="946"/>
      <c r="BD116" s="946"/>
      <c r="BE116" s="946"/>
      <c r="BF116" s="946"/>
      <c r="BG116" s="946"/>
      <c r="BH116" s="946"/>
      <c r="BI116" s="946"/>
      <c r="BJ116" s="946"/>
      <c r="BK116" s="946"/>
      <c r="BL116" s="946"/>
      <c r="BM116" s="946"/>
      <c r="BN116" s="946"/>
      <c r="BO116" s="946"/>
      <c r="BP116" s="947"/>
      <c r="BQ116" s="852" t="s">
        <v>443</v>
      </c>
      <c r="BR116" s="853"/>
      <c r="BS116" s="853"/>
      <c r="BT116" s="853"/>
      <c r="BU116" s="853"/>
      <c r="BV116" s="853" t="s">
        <v>412</v>
      </c>
      <c r="BW116" s="853"/>
      <c r="BX116" s="853"/>
      <c r="BY116" s="853"/>
      <c r="BZ116" s="853"/>
      <c r="CA116" s="853" t="s">
        <v>449</v>
      </c>
      <c r="CB116" s="853"/>
      <c r="CC116" s="853"/>
      <c r="CD116" s="853"/>
      <c r="CE116" s="853"/>
      <c r="CF116" s="911" t="s">
        <v>176</v>
      </c>
      <c r="CG116" s="912"/>
      <c r="CH116" s="912"/>
      <c r="CI116" s="912"/>
      <c r="CJ116" s="912"/>
      <c r="CK116" s="963"/>
      <c r="CL116" s="857"/>
      <c r="CM116" s="851" t="s">
        <v>464</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449</v>
      </c>
      <c r="DH116" s="816"/>
      <c r="DI116" s="816"/>
      <c r="DJ116" s="816"/>
      <c r="DK116" s="817"/>
      <c r="DL116" s="818" t="s">
        <v>443</v>
      </c>
      <c r="DM116" s="816"/>
      <c r="DN116" s="816"/>
      <c r="DO116" s="816"/>
      <c r="DP116" s="817"/>
      <c r="DQ116" s="818" t="s">
        <v>450</v>
      </c>
      <c r="DR116" s="816"/>
      <c r="DS116" s="816"/>
      <c r="DT116" s="816"/>
      <c r="DU116" s="817"/>
      <c r="DV116" s="860" t="s">
        <v>412</v>
      </c>
      <c r="DW116" s="861"/>
      <c r="DX116" s="861"/>
      <c r="DY116" s="861"/>
      <c r="DZ116" s="862"/>
    </row>
    <row r="117" spans="1:130" s="230" customFormat="1" ht="26.25" customHeight="1" x14ac:dyDescent="0.15">
      <c r="A117" s="931" t="s">
        <v>190</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465</v>
      </c>
      <c r="Z117" s="933"/>
      <c r="AA117" s="938">
        <v>672654</v>
      </c>
      <c r="AB117" s="939"/>
      <c r="AC117" s="939"/>
      <c r="AD117" s="939"/>
      <c r="AE117" s="940"/>
      <c r="AF117" s="941">
        <v>722040</v>
      </c>
      <c r="AG117" s="939"/>
      <c r="AH117" s="939"/>
      <c r="AI117" s="939"/>
      <c r="AJ117" s="940"/>
      <c r="AK117" s="941">
        <v>886385</v>
      </c>
      <c r="AL117" s="939"/>
      <c r="AM117" s="939"/>
      <c r="AN117" s="939"/>
      <c r="AO117" s="940"/>
      <c r="AP117" s="942"/>
      <c r="AQ117" s="943"/>
      <c r="AR117" s="943"/>
      <c r="AS117" s="943"/>
      <c r="AT117" s="944"/>
      <c r="AU117" s="968"/>
      <c r="AV117" s="969"/>
      <c r="AW117" s="969"/>
      <c r="AX117" s="969"/>
      <c r="AY117" s="969"/>
      <c r="AZ117" s="899" t="s">
        <v>466</v>
      </c>
      <c r="BA117" s="900"/>
      <c r="BB117" s="900"/>
      <c r="BC117" s="900"/>
      <c r="BD117" s="900"/>
      <c r="BE117" s="900"/>
      <c r="BF117" s="900"/>
      <c r="BG117" s="900"/>
      <c r="BH117" s="900"/>
      <c r="BI117" s="900"/>
      <c r="BJ117" s="900"/>
      <c r="BK117" s="900"/>
      <c r="BL117" s="900"/>
      <c r="BM117" s="900"/>
      <c r="BN117" s="900"/>
      <c r="BO117" s="900"/>
      <c r="BP117" s="901"/>
      <c r="BQ117" s="852" t="s">
        <v>443</v>
      </c>
      <c r="BR117" s="853"/>
      <c r="BS117" s="853"/>
      <c r="BT117" s="853"/>
      <c r="BU117" s="853"/>
      <c r="BV117" s="853" t="s">
        <v>412</v>
      </c>
      <c r="BW117" s="853"/>
      <c r="BX117" s="853"/>
      <c r="BY117" s="853"/>
      <c r="BZ117" s="853"/>
      <c r="CA117" s="853" t="s">
        <v>412</v>
      </c>
      <c r="CB117" s="853"/>
      <c r="CC117" s="853"/>
      <c r="CD117" s="853"/>
      <c r="CE117" s="853"/>
      <c r="CF117" s="911" t="s">
        <v>412</v>
      </c>
      <c r="CG117" s="912"/>
      <c r="CH117" s="912"/>
      <c r="CI117" s="912"/>
      <c r="CJ117" s="912"/>
      <c r="CK117" s="963"/>
      <c r="CL117" s="857"/>
      <c r="CM117" s="851" t="s">
        <v>467</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443</v>
      </c>
      <c r="DH117" s="816"/>
      <c r="DI117" s="816"/>
      <c r="DJ117" s="816"/>
      <c r="DK117" s="817"/>
      <c r="DL117" s="818" t="s">
        <v>412</v>
      </c>
      <c r="DM117" s="816"/>
      <c r="DN117" s="816"/>
      <c r="DO117" s="816"/>
      <c r="DP117" s="817"/>
      <c r="DQ117" s="818" t="s">
        <v>412</v>
      </c>
      <c r="DR117" s="816"/>
      <c r="DS117" s="816"/>
      <c r="DT117" s="816"/>
      <c r="DU117" s="817"/>
      <c r="DV117" s="860" t="s">
        <v>412</v>
      </c>
      <c r="DW117" s="861"/>
      <c r="DX117" s="861"/>
      <c r="DY117" s="861"/>
      <c r="DZ117" s="862"/>
    </row>
    <row r="118" spans="1:130" s="230" customFormat="1" ht="26.25" customHeight="1" x14ac:dyDescent="0.15">
      <c r="A118" s="931" t="s">
        <v>438</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435</v>
      </c>
      <c r="AB118" s="932"/>
      <c r="AC118" s="932"/>
      <c r="AD118" s="932"/>
      <c r="AE118" s="933"/>
      <c r="AF118" s="934" t="s">
        <v>436</v>
      </c>
      <c r="AG118" s="932"/>
      <c r="AH118" s="932"/>
      <c r="AI118" s="932"/>
      <c r="AJ118" s="933"/>
      <c r="AK118" s="934" t="s">
        <v>313</v>
      </c>
      <c r="AL118" s="932"/>
      <c r="AM118" s="932"/>
      <c r="AN118" s="932"/>
      <c r="AO118" s="933"/>
      <c r="AP118" s="935" t="s">
        <v>437</v>
      </c>
      <c r="AQ118" s="936"/>
      <c r="AR118" s="936"/>
      <c r="AS118" s="936"/>
      <c r="AT118" s="937"/>
      <c r="AU118" s="968"/>
      <c r="AV118" s="969"/>
      <c r="AW118" s="969"/>
      <c r="AX118" s="969"/>
      <c r="AY118" s="969"/>
      <c r="AZ118" s="874" t="s">
        <v>468</v>
      </c>
      <c r="BA118" s="875"/>
      <c r="BB118" s="875"/>
      <c r="BC118" s="875"/>
      <c r="BD118" s="875"/>
      <c r="BE118" s="875"/>
      <c r="BF118" s="875"/>
      <c r="BG118" s="875"/>
      <c r="BH118" s="875"/>
      <c r="BI118" s="875"/>
      <c r="BJ118" s="875"/>
      <c r="BK118" s="875"/>
      <c r="BL118" s="875"/>
      <c r="BM118" s="875"/>
      <c r="BN118" s="875"/>
      <c r="BO118" s="875"/>
      <c r="BP118" s="876"/>
      <c r="BQ118" s="915" t="s">
        <v>443</v>
      </c>
      <c r="BR118" s="881"/>
      <c r="BS118" s="881"/>
      <c r="BT118" s="881"/>
      <c r="BU118" s="881"/>
      <c r="BV118" s="881" t="s">
        <v>412</v>
      </c>
      <c r="BW118" s="881"/>
      <c r="BX118" s="881"/>
      <c r="BY118" s="881"/>
      <c r="BZ118" s="881"/>
      <c r="CA118" s="881" t="s">
        <v>443</v>
      </c>
      <c r="CB118" s="881"/>
      <c r="CC118" s="881"/>
      <c r="CD118" s="881"/>
      <c r="CE118" s="881"/>
      <c r="CF118" s="911" t="s">
        <v>443</v>
      </c>
      <c r="CG118" s="912"/>
      <c r="CH118" s="912"/>
      <c r="CI118" s="912"/>
      <c r="CJ118" s="912"/>
      <c r="CK118" s="963"/>
      <c r="CL118" s="857"/>
      <c r="CM118" s="851" t="s">
        <v>469</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443</v>
      </c>
      <c r="DH118" s="816"/>
      <c r="DI118" s="816"/>
      <c r="DJ118" s="816"/>
      <c r="DK118" s="817"/>
      <c r="DL118" s="818" t="s">
        <v>412</v>
      </c>
      <c r="DM118" s="816"/>
      <c r="DN118" s="816"/>
      <c r="DO118" s="816"/>
      <c r="DP118" s="817"/>
      <c r="DQ118" s="818" t="s">
        <v>412</v>
      </c>
      <c r="DR118" s="816"/>
      <c r="DS118" s="816"/>
      <c r="DT118" s="816"/>
      <c r="DU118" s="817"/>
      <c r="DV118" s="860" t="s">
        <v>176</v>
      </c>
      <c r="DW118" s="861"/>
      <c r="DX118" s="861"/>
      <c r="DY118" s="861"/>
      <c r="DZ118" s="862"/>
    </row>
    <row r="119" spans="1:130" s="230" customFormat="1" ht="26.25" customHeight="1" x14ac:dyDescent="0.15">
      <c r="A119" s="854" t="s">
        <v>441</v>
      </c>
      <c r="B119" s="855"/>
      <c r="C119" s="896" t="s">
        <v>442</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443</v>
      </c>
      <c r="AB119" s="925"/>
      <c r="AC119" s="925"/>
      <c r="AD119" s="925"/>
      <c r="AE119" s="926"/>
      <c r="AF119" s="927" t="s">
        <v>443</v>
      </c>
      <c r="AG119" s="925"/>
      <c r="AH119" s="925"/>
      <c r="AI119" s="925"/>
      <c r="AJ119" s="926"/>
      <c r="AK119" s="927" t="s">
        <v>176</v>
      </c>
      <c r="AL119" s="925"/>
      <c r="AM119" s="925"/>
      <c r="AN119" s="925"/>
      <c r="AO119" s="926"/>
      <c r="AP119" s="928" t="s">
        <v>443</v>
      </c>
      <c r="AQ119" s="929"/>
      <c r="AR119" s="929"/>
      <c r="AS119" s="929"/>
      <c r="AT119" s="930"/>
      <c r="AU119" s="970"/>
      <c r="AV119" s="971"/>
      <c r="AW119" s="971"/>
      <c r="AX119" s="971"/>
      <c r="AY119" s="971"/>
      <c r="AZ119" s="251" t="s">
        <v>190</v>
      </c>
      <c r="BA119" s="251"/>
      <c r="BB119" s="251"/>
      <c r="BC119" s="251"/>
      <c r="BD119" s="251"/>
      <c r="BE119" s="251"/>
      <c r="BF119" s="251"/>
      <c r="BG119" s="251"/>
      <c r="BH119" s="251"/>
      <c r="BI119" s="251"/>
      <c r="BJ119" s="251"/>
      <c r="BK119" s="251"/>
      <c r="BL119" s="251"/>
      <c r="BM119" s="251"/>
      <c r="BN119" s="251"/>
      <c r="BO119" s="913" t="s">
        <v>470</v>
      </c>
      <c r="BP119" s="914"/>
      <c r="BQ119" s="915">
        <v>9872441</v>
      </c>
      <c r="BR119" s="881"/>
      <c r="BS119" s="881"/>
      <c r="BT119" s="881"/>
      <c r="BU119" s="881"/>
      <c r="BV119" s="881">
        <v>10670846</v>
      </c>
      <c r="BW119" s="881"/>
      <c r="BX119" s="881"/>
      <c r="BY119" s="881"/>
      <c r="BZ119" s="881"/>
      <c r="CA119" s="881">
        <v>10762802</v>
      </c>
      <c r="CB119" s="881"/>
      <c r="CC119" s="881"/>
      <c r="CD119" s="881"/>
      <c r="CE119" s="881"/>
      <c r="CF119" s="784"/>
      <c r="CG119" s="785"/>
      <c r="CH119" s="785"/>
      <c r="CI119" s="785"/>
      <c r="CJ119" s="870"/>
      <c r="CK119" s="964"/>
      <c r="CL119" s="859"/>
      <c r="CM119" s="874" t="s">
        <v>471</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t="s">
        <v>176</v>
      </c>
      <c r="DH119" s="800"/>
      <c r="DI119" s="800"/>
      <c r="DJ119" s="800"/>
      <c r="DK119" s="801"/>
      <c r="DL119" s="802" t="s">
        <v>443</v>
      </c>
      <c r="DM119" s="800"/>
      <c r="DN119" s="800"/>
      <c r="DO119" s="800"/>
      <c r="DP119" s="801"/>
      <c r="DQ119" s="802" t="s">
        <v>412</v>
      </c>
      <c r="DR119" s="800"/>
      <c r="DS119" s="800"/>
      <c r="DT119" s="800"/>
      <c r="DU119" s="801"/>
      <c r="DV119" s="884" t="s">
        <v>412</v>
      </c>
      <c r="DW119" s="885"/>
      <c r="DX119" s="885"/>
      <c r="DY119" s="885"/>
      <c r="DZ119" s="886"/>
    </row>
    <row r="120" spans="1:130" s="230" customFormat="1" ht="26.25" customHeight="1" x14ac:dyDescent="0.15">
      <c r="A120" s="856"/>
      <c r="B120" s="857"/>
      <c r="C120" s="851" t="s">
        <v>446</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412</v>
      </c>
      <c r="AB120" s="816"/>
      <c r="AC120" s="816"/>
      <c r="AD120" s="816"/>
      <c r="AE120" s="817"/>
      <c r="AF120" s="818" t="s">
        <v>412</v>
      </c>
      <c r="AG120" s="816"/>
      <c r="AH120" s="816"/>
      <c r="AI120" s="816"/>
      <c r="AJ120" s="817"/>
      <c r="AK120" s="818" t="s">
        <v>412</v>
      </c>
      <c r="AL120" s="816"/>
      <c r="AM120" s="816"/>
      <c r="AN120" s="816"/>
      <c r="AO120" s="817"/>
      <c r="AP120" s="860" t="s">
        <v>412</v>
      </c>
      <c r="AQ120" s="861"/>
      <c r="AR120" s="861"/>
      <c r="AS120" s="861"/>
      <c r="AT120" s="862"/>
      <c r="AU120" s="916" t="s">
        <v>472</v>
      </c>
      <c r="AV120" s="917"/>
      <c r="AW120" s="917"/>
      <c r="AX120" s="917"/>
      <c r="AY120" s="918"/>
      <c r="AZ120" s="896" t="s">
        <v>473</v>
      </c>
      <c r="BA120" s="844"/>
      <c r="BB120" s="844"/>
      <c r="BC120" s="844"/>
      <c r="BD120" s="844"/>
      <c r="BE120" s="844"/>
      <c r="BF120" s="844"/>
      <c r="BG120" s="844"/>
      <c r="BH120" s="844"/>
      <c r="BI120" s="844"/>
      <c r="BJ120" s="844"/>
      <c r="BK120" s="844"/>
      <c r="BL120" s="844"/>
      <c r="BM120" s="844"/>
      <c r="BN120" s="844"/>
      <c r="BO120" s="844"/>
      <c r="BP120" s="845"/>
      <c r="BQ120" s="897">
        <v>5174539</v>
      </c>
      <c r="BR120" s="878"/>
      <c r="BS120" s="878"/>
      <c r="BT120" s="878"/>
      <c r="BU120" s="878"/>
      <c r="BV120" s="878">
        <v>5303193</v>
      </c>
      <c r="BW120" s="878"/>
      <c r="BX120" s="878"/>
      <c r="BY120" s="878"/>
      <c r="BZ120" s="878"/>
      <c r="CA120" s="878">
        <v>5312882</v>
      </c>
      <c r="CB120" s="878"/>
      <c r="CC120" s="878"/>
      <c r="CD120" s="878"/>
      <c r="CE120" s="878"/>
      <c r="CF120" s="902">
        <v>192.1</v>
      </c>
      <c r="CG120" s="903"/>
      <c r="CH120" s="903"/>
      <c r="CI120" s="903"/>
      <c r="CJ120" s="903"/>
      <c r="CK120" s="904" t="s">
        <v>474</v>
      </c>
      <c r="CL120" s="888"/>
      <c r="CM120" s="888"/>
      <c r="CN120" s="888"/>
      <c r="CO120" s="889"/>
      <c r="CP120" s="908" t="s">
        <v>475</v>
      </c>
      <c r="CQ120" s="909"/>
      <c r="CR120" s="909"/>
      <c r="CS120" s="909"/>
      <c r="CT120" s="909"/>
      <c r="CU120" s="909"/>
      <c r="CV120" s="909"/>
      <c r="CW120" s="909"/>
      <c r="CX120" s="909"/>
      <c r="CY120" s="909"/>
      <c r="CZ120" s="909"/>
      <c r="DA120" s="909"/>
      <c r="DB120" s="909"/>
      <c r="DC120" s="909"/>
      <c r="DD120" s="909"/>
      <c r="DE120" s="909"/>
      <c r="DF120" s="910"/>
      <c r="DG120" s="897">
        <v>880796</v>
      </c>
      <c r="DH120" s="878"/>
      <c r="DI120" s="878"/>
      <c r="DJ120" s="878"/>
      <c r="DK120" s="878"/>
      <c r="DL120" s="878">
        <v>953423</v>
      </c>
      <c r="DM120" s="878"/>
      <c r="DN120" s="878"/>
      <c r="DO120" s="878"/>
      <c r="DP120" s="878"/>
      <c r="DQ120" s="878">
        <v>946367</v>
      </c>
      <c r="DR120" s="878"/>
      <c r="DS120" s="878"/>
      <c r="DT120" s="878"/>
      <c r="DU120" s="878"/>
      <c r="DV120" s="879">
        <v>34.200000000000003</v>
      </c>
      <c r="DW120" s="879"/>
      <c r="DX120" s="879"/>
      <c r="DY120" s="879"/>
      <c r="DZ120" s="880"/>
    </row>
    <row r="121" spans="1:130" s="230" customFormat="1" ht="26.25" customHeight="1" x14ac:dyDescent="0.15">
      <c r="A121" s="856"/>
      <c r="B121" s="857"/>
      <c r="C121" s="899" t="s">
        <v>476</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412</v>
      </c>
      <c r="AB121" s="816"/>
      <c r="AC121" s="816"/>
      <c r="AD121" s="816"/>
      <c r="AE121" s="817"/>
      <c r="AF121" s="818" t="s">
        <v>412</v>
      </c>
      <c r="AG121" s="816"/>
      <c r="AH121" s="816"/>
      <c r="AI121" s="816"/>
      <c r="AJ121" s="817"/>
      <c r="AK121" s="818" t="s">
        <v>412</v>
      </c>
      <c r="AL121" s="816"/>
      <c r="AM121" s="816"/>
      <c r="AN121" s="816"/>
      <c r="AO121" s="817"/>
      <c r="AP121" s="860" t="s">
        <v>412</v>
      </c>
      <c r="AQ121" s="861"/>
      <c r="AR121" s="861"/>
      <c r="AS121" s="861"/>
      <c r="AT121" s="862"/>
      <c r="AU121" s="919"/>
      <c r="AV121" s="920"/>
      <c r="AW121" s="920"/>
      <c r="AX121" s="920"/>
      <c r="AY121" s="921"/>
      <c r="AZ121" s="851" t="s">
        <v>477</v>
      </c>
      <c r="BA121" s="788"/>
      <c r="BB121" s="788"/>
      <c r="BC121" s="788"/>
      <c r="BD121" s="788"/>
      <c r="BE121" s="788"/>
      <c r="BF121" s="788"/>
      <c r="BG121" s="788"/>
      <c r="BH121" s="788"/>
      <c r="BI121" s="788"/>
      <c r="BJ121" s="788"/>
      <c r="BK121" s="788"/>
      <c r="BL121" s="788"/>
      <c r="BM121" s="788"/>
      <c r="BN121" s="788"/>
      <c r="BO121" s="788"/>
      <c r="BP121" s="789"/>
      <c r="BQ121" s="852">
        <v>113747</v>
      </c>
      <c r="BR121" s="853"/>
      <c r="BS121" s="853"/>
      <c r="BT121" s="853"/>
      <c r="BU121" s="853"/>
      <c r="BV121" s="853">
        <v>80036</v>
      </c>
      <c r="BW121" s="853"/>
      <c r="BX121" s="853"/>
      <c r="BY121" s="853"/>
      <c r="BZ121" s="853"/>
      <c r="CA121" s="853">
        <v>51815</v>
      </c>
      <c r="CB121" s="853"/>
      <c r="CC121" s="853"/>
      <c r="CD121" s="853"/>
      <c r="CE121" s="853"/>
      <c r="CF121" s="911">
        <v>1.9</v>
      </c>
      <c r="CG121" s="912"/>
      <c r="CH121" s="912"/>
      <c r="CI121" s="912"/>
      <c r="CJ121" s="912"/>
      <c r="CK121" s="905"/>
      <c r="CL121" s="891"/>
      <c r="CM121" s="891"/>
      <c r="CN121" s="891"/>
      <c r="CO121" s="892"/>
      <c r="CP121" s="871" t="s">
        <v>411</v>
      </c>
      <c r="CQ121" s="872"/>
      <c r="CR121" s="872"/>
      <c r="CS121" s="872"/>
      <c r="CT121" s="872"/>
      <c r="CU121" s="872"/>
      <c r="CV121" s="872"/>
      <c r="CW121" s="872"/>
      <c r="CX121" s="872"/>
      <c r="CY121" s="872"/>
      <c r="CZ121" s="872"/>
      <c r="DA121" s="872"/>
      <c r="DB121" s="872"/>
      <c r="DC121" s="872"/>
      <c r="DD121" s="872"/>
      <c r="DE121" s="872"/>
      <c r="DF121" s="873"/>
      <c r="DG121" s="852">
        <v>410888</v>
      </c>
      <c r="DH121" s="853"/>
      <c r="DI121" s="853"/>
      <c r="DJ121" s="853"/>
      <c r="DK121" s="853"/>
      <c r="DL121" s="853">
        <v>414364</v>
      </c>
      <c r="DM121" s="853"/>
      <c r="DN121" s="853"/>
      <c r="DO121" s="853"/>
      <c r="DP121" s="853"/>
      <c r="DQ121" s="853">
        <v>513480</v>
      </c>
      <c r="DR121" s="853"/>
      <c r="DS121" s="853"/>
      <c r="DT121" s="853"/>
      <c r="DU121" s="853"/>
      <c r="DV121" s="830">
        <v>18.600000000000001</v>
      </c>
      <c r="DW121" s="830"/>
      <c r="DX121" s="830"/>
      <c r="DY121" s="830"/>
      <c r="DZ121" s="831"/>
    </row>
    <row r="122" spans="1:130" s="230" customFormat="1" ht="26.25" customHeight="1" x14ac:dyDescent="0.15">
      <c r="A122" s="856"/>
      <c r="B122" s="857"/>
      <c r="C122" s="851" t="s">
        <v>458</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412</v>
      </c>
      <c r="AB122" s="816"/>
      <c r="AC122" s="816"/>
      <c r="AD122" s="816"/>
      <c r="AE122" s="817"/>
      <c r="AF122" s="818" t="s">
        <v>412</v>
      </c>
      <c r="AG122" s="816"/>
      <c r="AH122" s="816"/>
      <c r="AI122" s="816"/>
      <c r="AJ122" s="817"/>
      <c r="AK122" s="818" t="s">
        <v>412</v>
      </c>
      <c r="AL122" s="816"/>
      <c r="AM122" s="816"/>
      <c r="AN122" s="816"/>
      <c r="AO122" s="817"/>
      <c r="AP122" s="860" t="s">
        <v>412</v>
      </c>
      <c r="AQ122" s="861"/>
      <c r="AR122" s="861"/>
      <c r="AS122" s="861"/>
      <c r="AT122" s="862"/>
      <c r="AU122" s="919"/>
      <c r="AV122" s="920"/>
      <c r="AW122" s="920"/>
      <c r="AX122" s="920"/>
      <c r="AY122" s="921"/>
      <c r="AZ122" s="874" t="s">
        <v>478</v>
      </c>
      <c r="BA122" s="875"/>
      <c r="BB122" s="875"/>
      <c r="BC122" s="875"/>
      <c r="BD122" s="875"/>
      <c r="BE122" s="875"/>
      <c r="BF122" s="875"/>
      <c r="BG122" s="875"/>
      <c r="BH122" s="875"/>
      <c r="BI122" s="875"/>
      <c r="BJ122" s="875"/>
      <c r="BK122" s="875"/>
      <c r="BL122" s="875"/>
      <c r="BM122" s="875"/>
      <c r="BN122" s="875"/>
      <c r="BO122" s="875"/>
      <c r="BP122" s="876"/>
      <c r="BQ122" s="915">
        <v>6200636</v>
      </c>
      <c r="BR122" s="881"/>
      <c r="BS122" s="881"/>
      <c r="BT122" s="881"/>
      <c r="BU122" s="881"/>
      <c r="BV122" s="881">
        <v>6731732</v>
      </c>
      <c r="BW122" s="881"/>
      <c r="BX122" s="881"/>
      <c r="BY122" s="881"/>
      <c r="BZ122" s="881"/>
      <c r="CA122" s="881">
        <v>6739386</v>
      </c>
      <c r="CB122" s="881"/>
      <c r="CC122" s="881"/>
      <c r="CD122" s="881"/>
      <c r="CE122" s="881"/>
      <c r="CF122" s="882">
        <v>243.7</v>
      </c>
      <c r="CG122" s="883"/>
      <c r="CH122" s="883"/>
      <c r="CI122" s="883"/>
      <c r="CJ122" s="883"/>
      <c r="CK122" s="905"/>
      <c r="CL122" s="891"/>
      <c r="CM122" s="891"/>
      <c r="CN122" s="891"/>
      <c r="CO122" s="892"/>
      <c r="CP122" s="871" t="s">
        <v>410</v>
      </c>
      <c r="CQ122" s="872"/>
      <c r="CR122" s="872"/>
      <c r="CS122" s="872"/>
      <c r="CT122" s="872"/>
      <c r="CU122" s="872"/>
      <c r="CV122" s="872"/>
      <c r="CW122" s="872"/>
      <c r="CX122" s="872"/>
      <c r="CY122" s="872"/>
      <c r="CZ122" s="872"/>
      <c r="DA122" s="872"/>
      <c r="DB122" s="872"/>
      <c r="DC122" s="872"/>
      <c r="DD122" s="872"/>
      <c r="DE122" s="872"/>
      <c r="DF122" s="873"/>
      <c r="DG122" s="852" t="s">
        <v>412</v>
      </c>
      <c r="DH122" s="853"/>
      <c r="DI122" s="853"/>
      <c r="DJ122" s="853"/>
      <c r="DK122" s="853"/>
      <c r="DL122" s="853" t="s">
        <v>412</v>
      </c>
      <c r="DM122" s="853"/>
      <c r="DN122" s="853"/>
      <c r="DO122" s="853"/>
      <c r="DP122" s="853"/>
      <c r="DQ122" s="853" t="s">
        <v>412</v>
      </c>
      <c r="DR122" s="853"/>
      <c r="DS122" s="853"/>
      <c r="DT122" s="853"/>
      <c r="DU122" s="853"/>
      <c r="DV122" s="830" t="s">
        <v>412</v>
      </c>
      <c r="DW122" s="830"/>
      <c r="DX122" s="830"/>
      <c r="DY122" s="830"/>
      <c r="DZ122" s="831"/>
    </row>
    <row r="123" spans="1:130" s="230" customFormat="1" ht="26.25" customHeight="1" x14ac:dyDescent="0.15">
      <c r="A123" s="856"/>
      <c r="B123" s="857"/>
      <c r="C123" s="851" t="s">
        <v>464</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412</v>
      </c>
      <c r="AB123" s="816"/>
      <c r="AC123" s="816"/>
      <c r="AD123" s="816"/>
      <c r="AE123" s="817"/>
      <c r="AF123" s="818" t="s">
        <v>412</v>
      </c>
      <c r="AG123" s="816"/>
      <c r="AH123" s="816"/>
      <c r="AI123" s="816"/>
      <c r="AJ123" s="817"/>
      <c r="AK123" s="818" t="s">
        <v>412</v>
      </c>
      <c r="AL123" s="816"/>
      <c r="AM123" s="816"/>
      <c r="AN123" s="816"/>
      <c r="AO123" s="817"/>
      <c r="AP123" s="860" t="s">
        <v>412</v>
      </c>
      <c r="AQ123" s="861"/>
      <c r="AR123" s="861"/>
      <c r="AS123" s="861"/>
      <c r="AT123" s="862"/>
      <c r="AU123" s="922"/>
      <c r="AV123" s="923"/>
      <c r="AW123" s="923"/>
      <c r="AX123" s="923"/>
      <c r="AY123" s="923"/>
      <c r="AZ123" s="251" t="s">
        <v>190</v>
      </c>
      <c r="BA123" s="251"/>
      <c r="BB123" s="251"/>
      <c r="BC123" s="251"/>
      <c r="BD123" s="251"/>
      <c r="BE123" s="251"/>
      <c r="BF123" s="251"/>
      <c r="BG123" s="251"/>
      <c r="BH123" s="251"/>
      <c r="BI123" s="251"/>
      <c r="BJ123" s="251"/>
      <c r="BK123" s="251"/>
      <c r="BL123" s="251"/>
      <c r="BM123" s="251"/>
      <c r="BN123" s="251"/>
      <c r="BO123" s="913" t="s">
        <v>479</v>
      </c>
      <c r="BP123" s="914"/>
      <c r="BQ123" s="868">
        <v>11488922</v>
      </c>
      <c r="BR123" s="869"/>
      <c r="BS123" s="869"/>
      <c r="BT123" s="869"/>
      <c r="BU123" s="869"/>
      <c r="BV123" s="869">
        <v>12114961</v>
      </c>
      <c r="BW123" s="869"/>
      <c r="BX123" s="869"/>
      <c r="BY123" s="869"/>
      <c r="BZ123" s="869"/>
      <c r="CA123" s="869">
        <v>12104083</v>
      </c>
      <c r="CB123" s="869"/>
      <c r="CC123" s="869"/>
      <c r="CD123" s="869"/>
      <c r="CE123" s="869"/>
      <c r="CF123" s="784"/>
      <c r="CG123" s="785"/>
      <c r="CH123" s="785"/>
      <c r="CI123" s="785"/>
      <c r="CJ123" s="870"/>
      <c r="CK123" s="905"/>
      <c r="CL123" s="891"/>
      <c r="CM123" s="891"/>
      <c r="CN123" s="891"/>
      <c r="CO123" s="892"/>
      <c r="CP123" s="871" t="s">
        <v>480</v>
      </c>
      <c r="CQ123" s="872"/>
      <c r="CR123" s="872"/>
      <c r="CS123" s="872"/>
      <c r="CT123" s="872"/>
      <c r="CU123" s="872"/>
      <c r="CV123" s="872"/>
      <c r="CW123" s="872"/>
      <c r="CX123" s="872"/>
      <c r="CY123" s="872"/>
      <c r="CZ123" s="872"/>
      <c r="DA123" s="872"/>
      <c r="DB123" s="872"/>
      <c r="DC123" s="872"/>
      <c r="DD123" s="872"/>
      <c r="DE123" s="872"/>
      <c r="DF123" s="873"/>
      <c r="DG123" s="815" t="s">
        <v>412</v>
      </c>
      <c r="DH123" s="816"/>
      <c r="DI123" s="816"/>
      <c r="DJ123" s="816"/>
      <c r="DK123" s="817"/>
      <c r="DL123" s="818" t="s">
        <v>412</v>
      </c>
      <c r="DM123" s="816"/>
      <c r="DN123" s="816"/>
      <c r="DO123" s="816"/>
      <c r="DP123" s="817"/>
      <c r="DQ123" s="818" t="s">
        <v>176</v>
      </c>
      <c r="DR123" s="816"/>
      <c r="DS123" s="816"/>
      <c r="DT123" s="816"/>
      <c r="DU123" s="817"/>
      <c r="DV123" s="860" t="s">
        <v>176</v>
      </c>
      <c r="DW123" s="861"/>
      <c r="DX123" s="861"/>
      <c r="DY123" s="861"/>
      <c r="DZ123" s="862"/>
    </row>
    <row r="124" spans="1:130" s="230" customFormat="1" ht="26.25" customHeight="1" thickBot="1" x14ac:dyDescent="0.2">
      <c r="A124" s="856"/>
      <c r="B124" s="857"/>
      <c r="C124" s="851" t="s">
        <v>467</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176</v>
      </c>
      <c r="AB124" s="816"/>
      <c r="AC124" s="816"/>
      <c r="AD124" s="816"/>
      <c r="AE124" s="817"/>
      <c r="AF124" s="818" t="s">
        <v>412</v>
      </c>
      <c r="AG124" s="816"/>
      <c r="AH124" s="816"/>
      <c r="AI124" s="816"/>
      <c r="AJ124" s="817"/>
      <c r="AK124" s="818" t="s">
        <v>443</v>
      </c>
      <c r="AL124" s="816"/>
      <c r="AM124" s="816"/>
      <c r="AN124" s="816"/>
      <c r="AO124" s="817"/>
      <c r="AP124" s="860" t="s">
        <v>176</v>
      </c>
      <c r="AQ124" s="861"/>
      <c r="AR124" s="861"/>
      <c r="AS124" s="861"/>
      <c r="AT124" s="862"/>
      <c r="AU124" s="863" t="s">
        <v>481</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t="s">
        <v>176</v>
      </c>
      <c r="BR124" s="867"/>
      <c r="BS124" s="867"/>
      <c r="BT124" s="867"/>
      <c r="BU124" s="867"/>
      <c r="BV124" s="867" t="s">
        <v>176</v>
      </c>
      <c r="BW124" s="867"/>
      <c r="BX124" s="867"/>
      <c r="BY124" s="867"/>
      <c r="BZ124" s="867"/>
      <c r="CA124" s="867" t="s">
        <v>176</v>
      </c>
      <c r="CB124" s="867"/>
      <c r="CC124" s="867"/>
      <c r="CD124" s="867"/>
      <c r="CE124" s="867"/>
      <c r="CF124" s="762"/>
      <c r="CG124" s="763"/>
      <c r="CH124" s="763"/>
      <c r="CI124" s="763"/>
      <c r="CJ124" s="898"/>
      <c r="CK124" s="906"/>
      <c r="CL124" s="906"/>
      <c r="CM124" s="906"/>
      <c r="CN124" s="906"/>
      <c r="CO124" s="907"/>
      <c r="CP124" s="871" t="s">
        <v>482</v>
      </c>
      <c r="CQ124" s="872"/>
      <c r="CR124" s="872"/>
      <c r="CS124" s="872"/>
      <c r="CT124" s="872"/>
      <c r="CU124" s="872"/>
      <c r="CV124" s="872"/>
      <c r="CW124" s="872"/>
      <c r="CX124" s="872"/>
      <c r="CY124" s="872"/>
      <c r="CZ124" s="872"/>
      <c r="DA124" s="872"/>
      <c r="DB124" s="872"/>
      <c r="DC124" s="872"/>
      <c r="DD124" s="872"/>
      <c r="DE124" s="872"/>
      <c r="DF124" s="873"/>
      <c r="DG124" s="799" t="s">
        <v>412</v>
      </c>
      <c r="DH124" s="800"/>
      <c r="DI124" s="800"/>
      <c r="DJ124" s="800"/>
      <c r="DK124" s="801"/>
      <c r="DL124" s="802" t="s">
        <v>412</v>
      </c>
      <c r="DM124" s="800"/>
      <c r="DN124" s="800"/>
      <c r="DO124" s="800"/>
      <c r="DP124" s="801"/>
      <c r="DQ124" s="802" t="s">
        <v>176</v>
      </c>
      <c r="DR124" s="800"/>
      <c r="DS124" s="800"/>
      <c r="DT124" s="800"/>
      <c r="DU124" s="801"/>
      <c r="DV124" s="884" t="s">
        <v>412</v>
      </c>
      <c r="DW124" s="885"/>
      <c r="DX124" s="885"/>
      <c r="DY124" s="885"/>
      <c r="DZ124" s="886"/>
    </row>
    <row r="125" spans="1:130" s="230" customFormat="1" ht="26.25" customHeight="1" x14ac:dyDescent="0.15">
      <c r="A125" s="856"/>
      <c r="B125" s="857"/>
      <c r="C125" s="851" t="s">
        <v>469</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412</v>
      </c>
      <c r="AB125" s="816"/>
      <c r="AC125" s="816"/>
      <c r="AD125" s="816"/>
      <c r="AE125" s="817"/>
      <c r="AF125" s="818" t="s">
        <v>443</v>
      </c>
      <c r="AG125" s="816"/>
      <c r="AH125" s="816"/>
      <c r="AI125" s="816"/>
      <c r="AJ125" s="817"/>
      <c r="AK125" s="818" t="s">
        <v>443</v>
      </c>
      <c r="AL125" s="816"/>
      <c r="AM125" s="816"/>
      <c r="AN125" s="816"/>
      <c r="AO125" s="817"/>
      <c r="AP125" s="860" t="s">
        <v>412</v>
      </c>
      <c r="AQ125" s="861"/>
      <c r="AR125" s="861"/>
      <c r="AS125" s="861"/>
      <c r="AT125" s="862"/>
      <c r="AU125" s="252"/>
      <c r="AV125" s="253"/>
      <c r="AW125" s="253"/>
      <c r="AX125" s="253"/>
      <c r="AY125" s="253"/>
      <c r="AZ125" s="253"/>
      <c r="BA125" s="253"/>
      <c r="BB125" s="253"/>
      <c r="BC125" s="253"/>
      <c r="BD125" s="253"/>
      <c r="BE125" s="253"/>
      <c r="BF125" s="253"/>
      <c r="BG125" s="253"/>
      <c r="BH125" s="253"/>
      <c r="BI125" s="253"/>
      <c r="BJ125" s="253"/>
      <c r="BK125" s="253"/>
      <c r="BL125" s="253"/>
      <c r="BM125" s="253"/>
      <c r="BN125" s="253"/>
      <c r="BO125" s="253"/>
      <c r="BP125" s="253"/>
      <c r="BQ125" s="232"/>
      <c r="BR125" s="232"/>
      <c r="BS125" s="232"/>
      <c r="BT125" s="232"/>
      <c r="BU125" s="232"/>
      <c r="BV125" s="232"/>
      <c r="BW125" s="232"/>
      <c r="BX125" s="232"/>
      <c r="BY125" s="232"/>
      <c r="BZ125" s="232"/>
      <c r="CA125" s="232"/>
      <c r="CB125" s="232"/>
      <c r="CC125" s="232"/>
      <c r="CD125" s="232"/>
      <c r="CE125" s="232"/>
      <c r="CF125" s="232"/>
      <c r="CG125" s="232"/>
      <c r="CH125" s="232"/>
      <c r="CI125" s="232"/>
      <c r="CJ125" s="254"/>
      <c r="CK125" s="887" t="s">
        <v>483</v>
      </c>
      <c r="CL125" s="888"/>
      <c r="CM125" s="888"/>
      <c r="CN125" s="888"/>
      <c r="CO125" s="889"/>
      <c r="CP125" s="896" t="s">
        <v>484</v>
      </c>
      <c r="CQ125" s="844"/>
      <c r="CR125" s="844"/>
      <c r="CS125" s="844"/>
      <c r="CT125" s="844"/>
      <c r="CU125" s="844"/>
      <c r="CV125" s="844"/>
      <c r="CW125" s="844"/>
      <c r="CX125" s="844"/>
      <c r="CY125" s="844"/>
      <c r="CZ125" s="844"/>
      <c r="DA125" s="844"/>
      <c r="DB125" s="844"/>
      <c r="DC125" s="844"/>
      <c r="DD125" s="844"/>
      <c r="DE125" s="844"/>
      <c r="DF125" s="845"/>
      <c r="DG125" s="897" t="s">
        <v>412</v>
      </c>
      <c r="DH125" s="878"/>
      <c r="DI125" s="878"/>
      <c r="DJ125" s="878"/>
      <c r="DK125" s="878"/>
      <c r="DL125" s="878" t="s">
        <v>412</v>
      </c>
      <c r="DM125" s="878"/>
      <c r="DN125" s="878"/>
      <c r="DO125" s="878"/>
      <c r="DP125" s="878"/>
      <c r="DQ125" s="878" t="s">
        <v>412</v>
      </c>
      <c r="DR125" s="878"/>
      <c r="DS125" s="878"/>
      <c r="DT125" s="878"/>
      <c r="DU125" s="878"/>
      <c r="DV125" s="879" t="s">
        <v>412</v>
      </c>
      <c r="DW125" s="879"/>
      <c r="DX125" s="879"/>
      <c r="DY125" s="879"/>
      <c r="DZ125" s="880"/>
    </row>
    <row r="126" spans="1:130" s="230" customFormat="1" ht="26.25" customHeight="1" thickBot="1" x14ac:dyDescent="0.2">
      <c r="A126" s="856"/>
      <c r="B126" s="857"/>
      <c r="C126" s="851" t="s">
        <v>471</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t="s">
        <v>412</v>
      </c>
      <c r="AB126" s="816"/>
      <c r="AC126" s="816"/>
      <c r="AD126" s="816"/>
      <c r="AE126" s="817"/>
      <c r="AF126" s="818" t="s">
        <v>412</v>
      </c>
      <c r="AG126" s="816"/>
      <c r="AH126" s="816"/>
      <c r="AI126" s="816"/>
      <c r="AJ126" s="817"/>
      <c r="AK126" s="818" t="s">
        <v>412</v>
      </c>
      <c r="AL126" s="816"/>
      <c r="AM126" s="816"/>
      <c r="AN126" s="816"/>
      <c r="AO126" s="817"/>
      <c r="AP126" s="860" t="s">
        <v>412</v>
      </c>
      <c r="AQ126" s="861"/>
      <c r="AR126" s="861"/>
      <c r="AS126" s="861"/>
      <c r="AT126" s="862"/>
      <c r="AU126" s="232"/>
      <c r="AV126" s="232"/>
      <c r="AW126" s="232"/>
      <c r="AX126" s="232"/>
      <c r="AY126" s="232"/>
      <c r="AZ126" s="232"/>
      <c r="BA126" s="232"/>
      <c r="BB126" s="232"/>
      <c r="BC126" s="232"/>
      <c r="BD126" s="232"/>
      <c r="BE126" s="232"/>
      <c r="BF126" s="232"/>
      <c r="BG126" s="232"/>
      <c r="BH126" s="232"/>
      <c r="BI126" s="232"/>
      <c r="BJ126" s="232"/>
      <c r="BK126" s="232"/>
      <c r="BL126" s="232"/>
      <c r="BM126" s="232"/>
      <c r="BN126" s="232"/>
      <c r="BO126" s="232"/>
      <c r="BP126" s="232"/>
      <c r="BQ126" s="232"/>
      <c r="BR126" s="232"/>
      <c r="BS126" s="232"/>
      <c r="BT126" s="232"/>
      <c r="BU126" s="232"/>
      <c r="BV126" s="232"/>
      <c r="BW126" s="232"/>
      <c r="BX126" s="232"/>
      <c r="BY126" s="232"/>
      <c r="BZ126" s="232"/>
      <c r="CA126" s="232"/>
      <c r="CB126" s="232"/>
      <c r="CC126" s="232"/>
      <c r="CD126" s="255"/>
      <c r="CE126" s="255"/>
      <c r="CF126" s="255"/>
      <c r="CG126" s="232"/>
      <c r="CH126" s="232"/>
      <c r="CI126" s="232"/>
      <c r="CJ126" s="254"/>
      <c r="CK126" s="890"/>
      <c r="CL126" s="891"/>
      <c r="CM126" s="891"/>
      <c r="CN126" s="891"/>
      <c r="CO126" s="892"/>
      <c r="CP126" s="851" t="s">
        <v>485</v>
      </c>
      <c r="CQ126" s="788"/>
      <c r="CR126" s="788"/>
      <c r="CS126" s="788"/>
      <c r="CT126" s="788"/>
      <c r="CU126" s="788"/>
      <c r="CV126" s="788"/>
      <c r="CW126" s="788"/>
      <c r="CX126" s="788"/>
      <c r="CY126" s="788"/>
      <c r="CZ126" s="788"/>
      <c r="DA126" s="788"/>
      <c r="DB126" s="788"/>
      <c r="DC126" s="788"/>
      <c r="DD126" s="788"/>
      <c r="DE126" s="788"/>
      <c r="DF126" s="789"/>
      <c r="DG126" s="852" t="s">
        <v>412</v>
      </c>
      <c r="DH126" s="853"/>
      <c r="DI126" s="853"/>
      <c r="DJ126" s="853"/>
      <c r="DK126" s="853"/>
      <c r="DL126" s="853" t="s">
        <v>412</v>
      </c>
      <c r="DM126" s="853"/>
      <c r="DN126" s="853"/>
      <c r="DO126" s="853"/>
      <c r="DP126" s="853"/>
      <c r="DQ126" s="853" t="s">
        <v>412</v>
      </c>
      <c r="DR126" s="853"/>
      <c r="DS126" s="853"/>
      <c r="DT126" s="853"/>
      <c r="DU126" s="853"/>
      <c r="DV126" s="830" t="s">
        <v>412</v>
      </c>
      <c r="DW126" s="830"/>
      <c r="DX126" s="830"/>
      <c r="DY126" s="830"/>
      <c r="DZ126" s="831"/>
    </row>
    <row r="127" spans="1:130" s="230" customFormat="1" ht="26.25" customHeight="1" x14ac:dyDescent="0.15">
      <c r="A127" s="858"/>
      <c r="B127" s="859"/>
      <c r="C127" s="874" t="s">
        <v>486</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t="s">
        <v>176</v>
      </c>
      <c r="AB127" s="816"/>
      <c r="AC127" s="816"/>
      <c r="AD127" s="816"/>
      <c r="AE127" s="817"/>
      <c r="AF127" s="818" t="s">
        <v>412</v>
      </c>
      <c r="AG127" s="816"/>
      <c r="AH127" s="816"/>
      <c r="AI127" s="816"/>
      <c r="AJ127" s="817"/>
      <c r="AK127" s="818" t="s">
        <v>412</v>
      </c>
      <c r="AL127" s="816"/>
      <c r="AM127" s="816"/>
      <c r="AN127" s="816"/>
      <c r="AO127" s="817"/>
      <c r="AP127" s="860" t="s">
        <v>412</v>
      </c>
      <c r="AQ127" s="861"/>
      <c r="AR127" s="861"/>
      <c r="AS127" s="861"/>
      <c r="AT127" s="862"/>
      <c r="AU127" s="232"/>
      <c r="AV127" s="232"/>
      <c r="AW127" s="232"/>
      <c r="AX127" s="877" t="s">
        <v>487</v>
      </c>
      <c r="AY127" s="848"/>
      <c r="AZ127" s="848"/>
      <c r="BA127" s="848"/>
      <c r="BB127" s="848"/>
      <c r="BC127" s="848"/>
      <c r="BD127" s="848"/>
      <c r="BE127" s="849"/>
      <c r="BF127" s="847" t="s">
        <v>488</v>
      </c>
      <c r="BG127" s="848"/>
      <c r="BH127" s="848"/>
      <c r="BI127" s="848"/>
      <c r="BJ127" s="848"/>
      <c r="BK127" s="848"/>
      <c r="BL127" s="849"/>
      <c r="BM127" s="847" t="s">
        <v>489</v>
      </c>
      <c r="BN127" s="848"/>
      <c r="BO127" s="848"/>
      <c r="BP127" s="848"/>
      <c r="BQ127" s="848"/>
      <c r="BR127" s="848"/>
      <c r="BS127" s="849"/>
      <c r="BT127" s="847" t="s">
        <v>490</v>
      </c>
      <c r="BU127" s="848"/>
      <c r="BV127" s="848"/>
      <c r="BW127" s="848"/>
      <c r="BX127" s="848"/>
      <c r="BY127" s="848"/>
      <c r="BZ127" s="850"/>
      <c r="CA127" s="232"/>
      <c r="CB127" s="232"/>
      <c r="CC127" s="232"/>
      <c r="CD127" s="255"/>
      <c r="CE127" s="255"/>
      <c r="CF127" s="255"/>
      <c r="CG127" s="232"/>
      <c r="CH127" s="232"/>
      <c r="CI127" s="232"/>
      <c r="CJ127" s="254"/>
      <c r="CK127" s="890"/>
      <c r="CL127" s="891"/>
      <c r="CM127" s="891"/>
      <c r="CN127" s="891"/>
      <c r="CO127" s="892"/>
      <c r="CP127" s="851" t="s">
        <v>491</v>
      </c>
      <c r="CQ127" s="788"/>
      <c r="CR127" s="788"/>
      <c r="CS127" s="788"/>
      <c r="CT127" s="788"/>
      <c r="CU127" s="788"/>
      <c r="CV127" s="788"/>
      <c r="CW127" s="788"/>
      <c r="CX127" s="788"/>
      <c r="CY127" s="788"/>
      <c r="CZ127" s="788"/>
      <c r="DA127" s="788"/>
      <c r="DB127" s="788"/>
      <c r="DC127" s="788"/>
      <c r="DD127" s="788"/>
      <c r="DE127" s="788"/>
      <c r="DF127" s="789"/>
      <c r="DG127" s="852" t="s">
        <v>412</v>
      </c>
      <c r="DH127" s="853"/>
      <c r="DI127" s="853"/>
      <c r="DJ127" s="853"/>
      <c r="DK127" s="853"/>
      <c r="DL127" s="853" t="s">
        <v>412</v>
      </c>
      <c r="DM127" s="853"/>
      <c r="DN127" s="853"/>
      <c r="DO127" s="853"/>
      <c r="DP127" s="853"/>
      <c r="DQ127" s="853" t="s">
        <v>412</v>
      </c>
      <c r="DR127" s="853"/>
      <c r="DS127" s="853"/>
      <c r="DT127" s="853"/>
      <c r="DU127" s="853"/>
      <c r="DV127" s="830" t="s">
        <v>412</v>
      </c>
      <c r="DW127" s="830"/>
      <c r="DX127" s="830"/>
      <c r="DY127" s="830"/>
      <c r="DZ127" s="831"/>
    </row>
    <row r="128" spans="1:130" s="230" customFormat="1" ht="26.25" customHeight="1" thickBot="1" x14ac:dyDescent="0.2">
      <c r="A128" s="832" t="s">
        <v>492</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493</v>
      </c>
      <c r="X128" s="834"/>
      <c r="Y128" s="834"/>
      <c r="Z128" s="835"/>
      <c r="AA128" s="836">
        <v>23526</v>
      </c>
      <c r="AB128" s="837"/>
      <c r="AC128" s="837"/>
      <c r="AD128" s="837"/>
      <c r="AE128" s="838"/>
      <c r="AF128" s="839">
        <v>18509</v>
      </c>
      <c r="AG128" s="837"/>
      <c r="AH128" s="837"/>
      <c r="AI128" s="837"/>
      <c r="AJ128" s="838"/>
      <c r="AK128" s="839">
        <v>7692</v>
      </c>
      <c r="AL128" s="837"/>
      <c r="AM128" s="837"/>
      <c r="AN128" s="837"/>
      <c r="AO128" s="838"/>
      <c r="AP128" s="840"/>
      <c r="AQ128" s="841"/>
      <c r="AR128" s="841"/>
      <c r="AS128" s="841"/>
      <c r="AT128" s="842"/>
      <c r="AU128" s="232"/>
      <c r="AV128" s="232"/>
      <c r="AW128" s="232"/>
      <c r="AX128" s="843" t="s">
        <v>494</v>
      </c>
      <c r="AY128" s="844"/>
      <c r="AZ128" s="844"/>
      <c r="BA128" s="844"/>
      <c r="BB128" s="844"/>
      <c r="BC128" s="844"/>
      <c r="BD128" s="844"/>
      <c r="BE128" s="845"/>
      <c r="BF128" s="822" t="s">
        <v>176</v>
      </c>
      <c r="BG128" s="823"/>
      <c r="BH128" s="823"/>
      <c r="BI128" s="823"/>
      <c r="BJ128" s="823"/>
      <c r="BK128" s="823"/>
      <c r="BL128" s="846"/>
      <c r="BM128" s="822">
        <v>15</v>
      </c>
      <c r="BN128" s="823"/>
      <c r="BO128" s="823"/>
      <c r="BP128" s="823"/>
      <c r="BQ128" s="823"/>
      <c r="BR128" s="823"/>
      <c r="BS128" s="846"/>
      <c r="BT128" s="822">
        <v>20</v>
      </c>
      <c r="BU128" s="823"/>
      <c r="BV128" s="823"/>
      <c r="BW128" s="823"/>
      <c r="BX128" s="823"/>
      <c r="BY128" s="823"/>
      <c r="BZ128" s="824"/>
      <c r="CA128" s="255"/>
      <c r="CB128" s="255"/>
      <c r="CC128" s="255"/>
      <c r="CD128" s="255"/>
      <c r="CE128" s="255"/>
      <c r="CF128" s="255"/>
      <c r="CG128" s="232"/>
      <c r="CH128" s="232"/>
      <c r="CI128" s="232"/>
      <c r="CJ128" s="254"/>
      <c r="CK128" s="893"/>
      <c r="CL128" s="894"/>
      <c r="CM128" s="894"/>
      <c r="CN128" s="894"/>
      <c r="CO128" s="895"/>
      <c r="CP128" s="825" t="s">
        <v>495</v>
      </c>
      <c r="CQ128" s="766"/>
      <c r="CR128" s="766"/>
      <c r="CS128" s="766"/>
      <c r="CT128" s="766"/>
      <c r="CU128" s="766"/>
      <c r="CV128" s="766"/>
      <c r="CW128" s="766"/>
      <c r="CX128" s="766"/>
      <c r="CY128" s="766"/>
      <c r="CZ128" s="766"/>
      <c r="DA128" s="766"/>
      <c r="DB128" s="766"/>
      <c r="DC128" s="766"/>
      <c r="DD128" s="766"/>
      <c r="DE128" s="766"/>
      <c r="DF128" s="767"/>
      <c r="DG128" s="826" t="s">
        <v>496</v>
      </c>
      <c r="DH128" s="827"/>
      <c r="DI128" s="827"/>
      <c r="DJ128" s="827"/>
      <c r="DK128" s="827"/>
      <c r="DL128" s="827" t="s">
        <v>497</v>
      </c>
      <c r="DM128" s="827"/>
      <c r="DN128" s="827"/>
      <c r="DO128" s="827"/>
      <c r="DP128" s="827"/>
      <c r="DQ128" s="827" t="s">
        <v>498</v>
      </c>
      <c r="DR128" s="827"/>
      <c r="DS128" s="827"/>
      <c r="DT128" s="827"/>
      <c r="DU128" s="827"/>
      <c r="DV128" s="828" t="s">
        <v>449</v>
      </c>
      <c r="DW128" s="828"/>
      <c r="DX128" s="828"/>
      <c r="DY128" s="828"/>
      <c r="DZ128" s="829"/>
    </row>
    <row r="129" spans="1:131" s="230" customFormat="1" ht="26.25" customHeight="1" x14ac:dyDescent="0.15">
      <c r="A129" s="810" t="s">
        <v>109</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499</v>
      </c>
      <c r="X129" s="813"/>
      <c r="Y129" s="813"/>
      <c r="Z129" s="814"/>
      <c r="AA129" s="815">
        <v>3091539</v>
      </c>
      <c r="AB129" s="816"/>
      <c r="AC129" s="816"/>
      <c r="AD129" s="816"/>
      <c r="AE129" s="817"/>
      <c r="AF129" s="818">
        <v>3333538</v>
      </c>
      <c r="AG129" s="816"/>
      <c r="AH129" s="816"/>
      <c r="AI129" s="816"/>
      <c r="AJ129" s="817"/>
      <c r="AK129" s="818">
        <v>3354981</v>
      </c>
      <c r="AL129" s="816"/>
      <c r="AM129" s="816"/>
      <c r="AN129" s="816"/>
      <c r="AO129" s="817"/>
      <c r="AP129" s="819"/>
      <c r="AQ129" s="820"/>
      <c r="AR129" s="820"/>
      <c r="AS129" s="820"/>
      <c r="AT129" s="821"/>
      <c r="AU129" s="233"/>
      <c r="AV129" s="233"/>
      <c r="AW129" s="233"/>
      <c r="AX129" s="787" t="s">
        <v>500</v>
      </c>
      <c r="AY129" s="788"/>
      <c r="AZ129" s="788"/>
      <c r="BA129" s="788"/>
      <c r="BB129" s="788"/>
      <c r="BC129" s="788"/>
      <c r="BD129" s="788"/>
      <c r="BE129" s="789"/>
      <c r="BF129" s="806" t="s">
        <v>501</v>
      </c>
      <c r="BG129" s="807"/>
      <c r="BH129" s="807"/>
      <c r="BI129" s="807"/>
      <c r="BJ129" s="807"/>
      <c r="BK129" s="807"/>
      <c r="BL129" s="808"/>
      <c r="BM129" s="806">
        <v>20</v>
      </c>
      <c r="BN129" s="807"/>
      <c r="BO129" s="807"/>
      <c r="BP129" s="807"/>
      <c r="BQ129" s="807"/>
      <c r="BR129" s="807"/>
      <c r="BS129" s="808"/>
      <c r="BT129" s="806">
        <v>30</v>
      </c>
      <c r="BU129" s="807"/>
      <c r="BV129" s="807"/>
      <c r="BW129" s="807"/>
      <c r="BX129" s="807"/>
      <c r="BY129" s="807"/>
      <c r="BZ129" s="809"/>
      <c r="CA129" s="256"/>
      <c r="CB129" s="256"/>
      <c r="CC129" s="256"/>
      <c r="CD129" s="256"/>
      <c r="CE129" s="256"/>
      <c r="CF129" s="256"/>
      <c r="CG129" s="256"/>
      <c r="CH129" s="256"/>
      <c r="CI129" s="256"/>
      <c r="CJ129" s="256"/>
      <c r="CK129" s="256"/>
      <c r="CL129" s="256"/>
      <c r="CM129" s="256"/>
      <c r="CN129" s="256"/>
      <c r="CO129" s="256"/>
      <c r="CP129" s="256"/>
      <c r="CQ129" s="256"/>
      <c r="CR129" s="256"/>
      <c r="CS129" s="256"/>
      <c r="CT129" s="256"/>
      <c r="CU129" s="256"/>
      <c r="CV129" s="256"/>
      <c r="CW129" s="256"/>
      <c r="CX129" s="256"/>
      <c r="CY129" s="256"/>
      <c r="CZ129" s="256"/>
      <c r="DA129" s="256"/>
      <c r="DB129" s="256"/>
      <c r="DC129" s="256"/>
      <c r="DD129" s="256"/>
      <c r="DE129" s="256"/>
      <c r="DF129" s="256"/>
      <c r="DG129" s="256"/>
      <c r="DH129" s="256"/>
      <c r="DI129" s="256"/>
      <c r="DJ129" s="256"/>
      <c r="DK129" s="256"/>
      <c r="DL129" s="256"/>
      <c r="DM129" s="256"/>
      <c r="DN129" s="256"/>
      <c r="DO129" s="256"/>
      <c r="DP129" s="233"/>
      <c r="DQ129" s="233"/>
      <c r="DR129" s="233"/>
      <c r="DS129" s="233"/>
      <c r="DT129" s="233"/>
      <c r="DU129" s="233"/>
      <c r="DV129" s="233"/>
      <c r="DW129" s="233"/>
      <c r="DX129" s="233"/>
      <c r="DY129" s="233"/>
      <c r="DZ129" s="233"/>
    </row>
    <row r="130" spans="1:131" s="230" customFormat="1" ht="26.25" customHeight="1" x14ac:dyDescent="0.15">
      <c r="A130" s="810" t="s">
        <v>502</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503</v>
      </c>
      <c r="X130" s="813"/>
      <c r="Y130" s="813"/>
      <c r="Z130" s="814"/>
      <c r="AA130" s="815">
        <v>476988</v>
      </c>
      <c r="AB130" s="816"/>
      <c r="AC130" s="816"/>
      <c r="AD130" s="816"/>
      <c r="AE130" s="817"/>
      <c r="AF130" s="818">
        <v>495996</v>
      </c>
      <c r="AG130" s="816"/>
      <c r="AH130" s="816"/>
      <c r="AI130" s="816"/>
      <c r="AJ130" s="817"/>
      <c r="AK130" s="818">
        <v>589282</v>
      </c>
      <c r="AL130" s="816"/>
      <c r="AM130" s="816"/>
      <c r="AN130" s="816"/>
      <c r="AO130" s="817"/>
      <c r="AP130" s="819"/>
      <c r="AQ130" s="820"/>
      <c r="AR130" s="820"/>
      <c r="AS130" s="820"/>
      <c r="AT130" s="821"/>
      <c r="AU130" s="233"/>
      <c r="AV130" s="233"/>
      <c r="AW130" s="233"/>
      <c r="AX130" s="787" t="s">
        <v>504</v>
      </c>
      <c r="AY130" s="788"/>
      <c r="AZ130" s="788"/>
      <c r="BA130" s="788"/>
      <c r="BB130" s="788"/>
      <c r="BC130" s="788"/>
      <c r="BD130" s="788"/>
      <c r="BE130" s="789"/>
      <c r="BF130" s="790">
        <v>8.1</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56"/>
      <c r="CB130" s="256"/>
      <c r="CC130" s="256"/>
      <c r="CD130" s="256"/>
      <c r="CE130" s="256"/>
      <c r="CF130" s="256"/>
      <c r="CG130" s="256"/>
      <c r="CH130" s="256"/>
      <c r="CI130" s="256"/>
      <c r="CJ130" s="256"/>
      <c r="CK130" s="256"/>
      <c r="CL130" s="256"/>
      <c r="CM130" s="256"/>
      <c r="CN130" s="256"/>
      <c r="CO130" s="256"/>
      <c r="CP130" s="256"/>
      <c r="CQ130" s="256"/>
      <c r="CR130" s="256"/>
      <c r="CS130" s="256"/>
      <c r="CT130" s="256"/>
      <c r="CU130" s="256"/>
      <c r="CV130" s="256"/>
      <c r="CW130" s="256"/>
      <c r="CX130" s="256"/>
      <c r="CY130" s="256"/>
      <c r="CZ130" s="256"/>
      <c r="DA130" s="256"/>
      <c r="DB130" s="256"/>
      <c r="DC130" s="256"/>
      <c r="DD130" s="256"/>
      <c r="DE130" s="256"/>
      <c r="DF130" s="256"/>
      <c r="DG130" s="256"/>
      <c r="DH130" s="256"/>
      <c r="DI130" s="256"/>
      <c r="DJ130" s="256"/>
      <c r="DK130" s="256"/>
      <c r="DL130" s="256"/>
      <c r="DM130" s="256"/>
      <c r="DN130" s="256"/>
      <c r="DO130" s="256"/>
      <c r="DP130" s="233"/>
      <c r="DQ130" s="233"/>
      <c r="DR130" s="233"/>
      <c r="DS130" s="233"/>
      <c r="DT130" s="233"/>
      <c r="DU130" s="233"/>
      <c r="DV130" s="233"/>
      <c r="DW130" s="233"/>
      <c r="DX130" s="233"/>
      <c r="DY130" s="233"/>
      <c r="DZ130" s="233"/>
    </row>
    <row r="131" spans="1:131" s="230" customFormat="1" ht="26.25" customHeight="1" thickBot="1" x14ac:dyDescent="0.2">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505</v>
      </c>
      <c r="X131" s="797"/>
      <c r="Y131" s="797"/>
      <c r="Z131" s="798"/>
      <c r="AA131" s="799">
        <v>2614551</v>
      </c>
      <c r="AB131" s="800"/>
      <c r="AC131" s="800"/>
      <c r="AD131" s="800"/>
      <c r="AE131" s="801"/>
      <c r="AF131" s="802">
        <v>2837542</v>
      </c>
      <c r="AG131" s="800"/>
      <c r="AH131" s="800"/>
      <c r="AI131" s="800"/>
      <c r="AJ131" s="801"/>
      <c r="AK131" s="802">
        <v>2765699</v>
      </c>
      <c r="AL131" s="800"/>
      <c r="AM131" s="800"/>
      <c r="AN131" s="800"/>
      <c r="AO131" s="801"/>
      <c r="AP131" s="803"/>
      <c r="AQ131" s="804"/>
      <c r="AR131" s="804"/>
      <c r="AS131" s="804"/>
      <c r="AT131" s="805"/>
      <c r="AU131" s="233"/>
      <c r="AV131" s="233"/>
      <c r="AW131" s="233"/>
      <c r="AX131" s="765" t="s">
        <v>506</v>
      </c>
      <c r="AY131" s="766"/>
      <c r="AZ131" s="766"/>
      <c r="BA131" s="766"/>
      <c r="BB131" s="766"/>
      <c r="BC131" s="766"/>
      <c r="BD131" s="766"/>
      <c r="BE131" s="767"/>
      <c r="BF131" s="768" t="s">
        <v>497</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56"/>
      <c r="CB131" s="256"/>
      <c r="CC131" s="256"/>
      <c r="CD131" s="256"/>
      <c r="CE131" s="256"/>
      <c r="CF131" s="256"/>
      <c r="CG131" s="256"/>
      <c r="CH131" s="256"/>
      <c r="CI131" s="256"/>
      <c r="CJ131" s="256"/>
      <c r="CK131" s="256"/>
      <c r="CL131" s="256"/>
      <c r="CM131" s="256"/>
      <c r="CN131" s="256"/>
      <c r="CO131" s="256"/>
      <c r="CP131" s="256"/>
      <c r="CQ131" s="256"/>
      <c r="CR131" s="256"/>
      <c r="CS131" s="256"/>
      <c r="CT131" s="256"/>
      <c r="CU131" s="256"/>
      <c r="CV131" s="256"/>
      <c r="CW131" s="256"/>
      <c r="CX131" s="256"/>
      <c r="CY131" s="256"/>
      <c r="CZ131" s="256"/>
      <c r="DA131" s="256"/>
      <c r="DB131" s="256"/>
      <c r="DC131" s="256"/>
      <c r="DD131" s="256"/>
      <c r="DE131" s="256"/>
      <c r="DF131" s="256"/>
      <c r="DG131" s="256"/>
      <c r="DH131" s="256"/>
      <c r="DI131" s="256"/>
      <c r="DJ131" s="256"/>
      <c r="DK131" s="256"/>
      <c r="DL131" s="256"/>
      <c r="DM131" s="256"/>
      <c r="DN131" s="256"/>
      <c r="DO131" s="256"/>
      <c r="DP131" s="233"/>
      <c r="DQ131" s="233"/>
      <c r="DR131" s="233"/>
      <c r="DS131" s="233"/>
      <c r="DT131" s="233"/>
      <c r="DU131" s="233"/>
      <c r="DV131" s="233"/>
      <c r="DW131" s="233"/>
      <c r="DX131" s="233"/>
      <c r="DY131" s="233"/>
      <c r="DZ131" s="233"/>
    </row>
    <row r="132" spans="1:131" s="230" customFormat="1" ht="26.25" customHeight="1" x14ac:dyDescent="0.15">
      <c r="A132" s="774" t="s">
        <v>507</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508</v>
      </c>
      <c r="W132" s="778"/>
      <c r="X132" s="778"/>
      <c r="Y132" s="778"/>
      <c r="Z132" s="779"/>
      <c r="AA132" s="780">
        <v>6.5839220579999997</v>
      </c>
      <c r="AB132" s="781"/>
      <c r="AC132" s="781"/>
      <c r="AD132" s="781"/>
      <c r="AE132" s="782"/>
      <c r="AF132" s="783">
        <v>7.3139005519999998</v>
      </c>
      <c r="AG132" s="781"/>
      <c r="AH132" s="781"/>
      <c r="AI132" s="781"/>
      <c r="AJ132" s="782"/>
      <c r="AK132" s="783">
        <v>10.46429854</v>
      </c>
      <c r="AL132" s="781"/>
      <c r="AM132" s="781"/>
      <c r="AN132" s="781"/>
      <c r="AO132" s="782"/>
      <c r="AP132" s="784"/>
      <c r="AQ132" s="785"/>
      <c r="AR132" s="785"/>
      <c r="AS132" s="785"/>
      <c r="AT132" s="786"/>
      <c r="AU132" s="257"/>
      <c r="AV132" s="233"/>
      <c r="AW132" s="233"/>
      <c r="AX132" s="233"/>
      <c r="AY132" s="233"/>
      <c r="AZ132" s="233"/>
      <c r="BA132" s="233"/>
      <c r="BB132" s="233"/>
      <c r="BC132" s="233"/>
      <c r="BD132" s="233"/>
      <c r="BE132" s="233"/>
      <c r="BF132" s="233"/>
      <c r="BG132" s="233"/>
      <c r="BH132" s="233"/>
      <c r="BI132" s="233"/>
      <c r="BJ132" s="233"/>
      <c r="BK132" s="233"/>
      <c r="BL132" s="233"/>
      <c r="BM132" s="233"/>
      <c r="BN132" s="233"/>
      <c r="BO132" s="233"/>
      <c r="BP132" s="233"/>
      <c r="BQ132" s="233"/>
      <c r="BR132" s="233"/>
      <c r="BS132" s="234"/>
      <c r="BT132" s="233"/>
      <c r="BU132" s="233"/>
      <c r="BV132" s="233"/>
      <c r="BW132" s="233"/>
      <c r="BX132" s="233"/>
      <c r="BY132" s="233"/>
      <c r="BZ132" s="233"/>
      <c r="CA132" s="256"/>
      <c r="CB132" s="256"/>
      <c r="CC132" s="256"/>
      <c r="CD132" s="256"/>
      <c r="CE132" s="256"/>
      <c r="CF132" s="256"/>
      <c r="CG132" s="256"/>
      <c r="CH132" s="256"/>
      <c r="CI132" s="256"/>
      <c r="CJ132" s="256"/>
      <c r="CK132" s="256"/>
      <c r="CL132" s="256"/>
      <c r="CM132" s="256"/>
      <c r="CN132" s="256"/>
      <c r="CO132" s="256"/>
      <c r="CP132" s="256"/>
      <c r="CQ132" s="256"/>
      <c r="CR132" s="256"/>
      <c r="CS132" s="256"/>
      <c r="CT132" s="256"/>
      <c r="CU132" s="256"/>
      <c r="CV132" s="256"/>
      <c r="CW132" s="256"/>
      <c r="CX132" s="256"/>
      <c r="CY132" s="256"/>
      <c r="CZ132" s="256"/>
      <c r="DA132" s="256"/>
      <c r="DB132" s="256"/>
      <c r="DC132" s="256"/>
      <c r="DD132" s="256"/>
      <c r="DE132" s="256"/>
      <c r="DF132" s="256"/>
      <c r="DG132" s="256"/>
      <c r="DH132" s="256"/>
      <c r="DI132" s="256"/>
      <c r="DJ132" s="256"/>
      <c r="DK132" s="256"/>
      <c r="DL132" s="256"/>
      <c r="DM132" s="256"/>
      <c r="DN132" s="256"/>
      <c r="DO132" s="256"/>
      <c r="DP132" s="233"/>
      <c r="DQ132" s="233"/>
      <c r="DR132" s="233"/>
      <c r="DS132" s="233"/>
      <c r="DT132" s="233"/>
      <c r="DU132" s="233"/>
      <c r="DV132" s="233"/>
      <c r="DW132" s="233"/>
      <c r="DX132" s="233"/>
      <c r="DY132" s="233"/>
      <c r="DZ132" s="233"/>
    </row>
    <row r="133" spans="1:131" s="230" customFormat="1" ht="26.25" customHeight="1" thickBot="1" x14ac:dyDescent="0.2">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509</v>
      </c>
      <c r="W133" s="757"/>
      <c r="X133" s="757"/>
      <c r="Y133" s="757"/>
      <c r="Z133" s="758"/>
      <c r="AA133" s="759">
        <v>6.6</v>
      </c>
      <c r="AB133" s="760"/>
      <c r="AC133" s="760"/>
      <c r="AD133" s="760"/>
      <c r="AE133" s="761"/>
      <c r="AF133" s="759">
        <v>7.1</v>
      </c>
      <c r="AG133" s="760"/>
      <c r="AH133" s="760"/>
      <c r="AI133" s="760"/>
      <c r="AJ133" s="761"/>
      <c r="AK133" s="759">
        <v>8.1</v>
      </c>
      <c r="AL133" s="760"/>
      <c r="AM133" s="760"/>
      <c r="AN133" s="760"/>
      <c r="AO133" s="761"/>
      <c r="AP133" s="762"/>
      <c r="AQ133" s="763"/>
      <c r="AR133" s="763"/>
      <c r="AS133" s="763"/>
      <c r="AT133" s="764"/>
      <c r="AU133" s="233"/>
      <c r="AV133" s="233"/>
      <c r="AW133" s="233"/>
      <c r="AX133" s="233"/>
      <c r="AY133" s="233"/>
      <c r="AZ133" s="233"/>
      <c r="BA133" s="233"/>
      <c r="BB133" s="233"/>
      <c r="BC133" s="233"/>
      <c r="BD133" s="233"/>
      <c r="BE133" s="233"/>
      <c r="BF133" s="233"/>
      <c r="BG133" s="233"/>
      <c r="BH133" s="233"/>
      <c r="BI133" s="233"/>
      <c r="BJ133" s="233"/>
      <c r="BK133" s="233"/>
      <c r="BL133" s="233"/>
      <c r="BM133" s="233"/>
      <c r="BN133" s="256"/>
      <c r="BO133" s="256"/>
      <c r="BP133" s="256"/>
      <c r="BQ133" s="256"/>
      <c r="BR133" s="256"/>
      <c r="BS133" s="256"/>
      <c r="BT133" s="256"/>
      <c r="BU133" s="256"/>
      <c r="BV133" s="256"/>
      <c r="BW133" s="256"/>
      <c r="BX133" s="256"/>
      <c r="BY133" s="256"/>
      <c r="BZ133" s="256"/>
      <c r="CA133" s="256"/>
      <c r="CB133" s="256"/>
      <c r="CC133" s="256"/>
      <c r="CD133" s="256"/>
      <c r="CE133" s="256"/>
      <c r="CF133" s="256"/>
      <c r="CG133" s="256"/>
      <c r="CH133" s="256"/>
      <c r="CI133" s="256"/>
      <c r="CJ133" s="256"/>
      <c r="CK133" s="256"/>
      <c r="CL133" s="256"/>
      <c r="CM133" s="256"/>
      <c r="CN133" s="256"/>
      <c r="CO133" s="256"/>
      <c r="CP133" s="256"/>
      <c r="CQ133" s="256"/>
      <c r="CR133" s="256"/>
      <c r="CS133" s="256"/>
      <c r="CT133" s="256"/>
      <c r="CU133" s="256"/>
      <c r="CV133" s="256"/>
      <c r="CW133" s="256"/>
      <c r="CX133" s="256"/>
      <c r="CY133" s="256"/>
      <c r="CZ133" s="256"/>
      <c r="DA133" s="256"/>
      <c r="DB133" s="256"/>
      <c r="DC133" s="256"/>
      <c r="DD133" s="256"/>
      <c r="DE133" s="256"/>
      <c r="DF133" s="256"/>
      <c r="DG133" s="256"/>
      <c r="DH133" s="256"/>
      <c r="DI133" s="256"/>
      <c r="DJ133" s="256"/>
      <c r="DK133" s="256"/>
      <c r="DL133" s="256"/>
      <c r="DM133" s="256"/>
      <c r="DN133" s="256"/>
      <c r="DO133" s="256"/>
      <c r="DP133" s="233"/>
      <c r="DQ133" s="233"/>
      <c r="DR133" s="233"/>
      <c r="DS133" s="233"/>
      <c r="DT133" s="233"/>
      <c r="DU133" s="233"/>
      <c r="DV133" s="233"/>
      <c r="DW133" s="233"/>
      <c r="DX133" s="233"/>
      <c r="DY133" s="233"/>
      <c r="DZ133" s="233"/>
    </row>
    <row r="134" spans="1:131" ht="11.25" customHeight="1" x14ac:dyDescent="0.15">
      <c r="A134" s="258"/>
      <c r="B134" s="258"/>
      <c r="C134" s="258"/>
      <c r="D134" s="258"/>
      <c r="E134" s="258"/>
      <c r="F134" s="258"/>
      <c r="G134" s="258"/>
      <c r="H134" s="258"/>
      <c r="I134" s="258"/>
      <c r="J134" s="258"/>
      <c r="K134" s="258"/>
      <c r="L134" s="258"/>
      <c r="M134" s="258"/>
      <c r="N134" s="258"/>
      <c r="O134" s="258"/>
      <c r="P134" s="258"/>
      <c r="Q134" s="258"/>
      <c r="R134" s="258"/>
      <c r="S134" s="258"/>
      <c r="T134" s="258"/>
      <c r="U134" s="258"/>
      <c r="V134" s="258"/>
      <c r="W134" s="258"/>
      <c r="X134" s="258"/>
      <c r="Y134" s="258"/>
      <c r="Z134" s="258"/>
      <c r="AA134" s="258"/>
      <c r="AB134" s="258"/>
      <c r="AC134" s="258"/>
      <c r="AD134" s="258"/>
      <c r="AE134" s="258"/>
      <c r="AF134" s="258"/>
      <c r="AG134" s="258"/>
      <c r="AH134" s="258"/>
      <c r="AI134" s="258"/>
      <c r="AJ134" s="258"/>
      <c r="AK134" s="258"/>
      <c r="AL134" s="258"/>
      <c r="AM134" s="258"/>
      <c r="AN134" s="258"/>
      <c r="AO134" s="258"/>
      <c r="AP134" s="258"/>
      <c r="AQ134" s="258"/>
      <c r="AR134" s="258"/>
      <c r="AS134" s="258"/>
      <c r="AT134" s="258"/>
      <c r="AU134" s="233"/>
      <c r="AV134" s="233"/>
      <c r="AW134" s="233"/>
      <c r="AX134" s="233"/>
      <c r="AY134" s="233"/>
      <c r="AZ134" s="233"/>
      <c r="BA134" s="233"/>
      <c r="BB134" s="233"/>
      <c r="BC134" s="233"/>
      <c r="BD134" s="233"/>
      <c r="BE134" s="233"/>
      <c r="BF134" s="233"/>
      <c r="BG134" s="233"/>
      <c r="BH134" s="233"/>
      <c r="BI134" s="233"/>
      <c r="BJ134" s="233"/>
      <c r="BK134" s="233"/>
      <c r="BL134" s="233"/>
      <c r="BM134" s="233"/>
      <c r="BN134" s="256"/>
      <c r="BO134" s="256"/>
      <c r="BP134" s="256"/>
      <c r="BQ134" s="256"/>
      <c r="BR134" s="256"/>
      <c r="BS134" s="256"/>
      <c r="BT134" s="256"/>
      <c r="BU134" s="256"/>
      <c r="BV134" s="256"/>
      <c r="BW134" s="256"/>
      <c r="BX134" s="256"/>
      <c r="BY134" s="256"/>
      <c r="BZ134" s="256"/>
      <c r="CA134" s="256"/>
      <c r="CB134" s="256"/>
      <c r="CC134" s="256"/>
      <c r="CD134" s="256"/>
      <c r="CE134" s="256"/>
      <c r="CF134" s="256"/>
      <c r="CG134" s="256"/>
      <c r="CH134" s="256"/>
      <c r="CI134" s="256"/>
      <c r="CJ134" s="256"/>
      <c r="CK134" s="256"/>
      <c r="CL134" s="256"/>
      <c r="CM134" s="256"/>
      <c r="CN134" s="256"/>
      <c r="CO134" s="256"/>
      <c r="CP134" s="256"/>
      <c r="CQ134" s="256"/>
      <c r="CR134" s="256"/>
      <c r="CS134" s="256"/>
      <c r="CT134" s="256"/>
      <c r="CU134" s="256"/>
      <c r="CV134" s="256"/>
      <c r="CW134" s="256"/>
      <c r="CX134" s="256"/>
      <c r="CY134" s="256"/>
      <c r="CZ134" s="256"/>
      <c r="DA134" s="256"/>
      <c r="DB134" s="256"/>
      <c r="DC134" s="256"/>
      <c r="DD134" s="256"/>
      <c r="DE134" s="256"/>
      <c r="DF134" s="256"/>
      <c r="DG134" s="256"/>
      <c r="DH134" s="256"/>
      <c r="DI134" s="256"/>
      <c r="DJ134" s="256"/>
      <c r="DK134" s="256"/>
      <c r="DL134" s="256"/>
      <c r="DM134" s="256"/>
      <c r="DN134" s="256"/>
      <c r="DO134" s="256"/>
      <c r="DP134" s="233"/>
      <c r="DQ134" s="233"/>
      <c r="DR134" s="233"/>
      <c r="DS134" s="233"/>
      <c r="DT134" s="233"/>
      <c r="DU134" s="233"/>
      <c r="DV134" s="233"/>
      <c r="DW134" s="233"/>
      <c r="DX134" s="233"/>
      <c r="DY134" s="233"/>
      <c r="DZ134" s="233"/>
      <c r="EA134" s="230"/>
    </row>
    <row r="135" spans="1:131" ht="14.25" hidden="1" x14ac:dyDescent="0.15">
      <c r="AU135" s="258"/>
      <c r="AV135" s="258"/>
      <c r="AW135" s="258"/>
      <c r="AX135" s="258"/>
      <c r="AY135" s="258"/>
      <c r="AZ135" s="258"/>
      <c r="BA135" s="258"/>
      <c r="BB135" s="258"/>
      <c r="BC135" s="258"/>
      <c r="BD135" s="258"/>
      <c r="BE135" s="258"/>
      <c r="BF135" s="258"/>
      <c r="BG135" s="258"/>
      <c r="BH135" s="258"/>
      <c r="BI135" s="258"/>
      <c r="BJ135" s="258"/>
      <c r="BK135" s="258"/>
      <c r="BL135" s="258"/>
      <c r="BM135" s="258"/>
      <c r="BN135" s="258"/>
      <c r="BO135" s="258"/>
      <c r="BP135" s="258"/>
      <c r="BQ135" s="258"/>
      <c r="BR135" s="258"/>
      <c r="BS135" s="258"/>
      <c r="BT135" s="258"/>
      <c r="BU135" s="258"/>
      <c r="BV135" s="258"/>
      <c r="BW135" s="258"/>
      <c r="BX135" s="258"/>
      <c r="BY135" s="258"/>
      <c r="BZ135" s="258"/>
      <c r="CA135" s="258"/>
      <c r="CB135" s="258"/>
      <c r="CC135" s="258"/>
      <c r="CD135" s="258"/>
      <c r="CE135" s="258"/>
      <c r="CF135" s="258"/>
      <c r="CG135" s="258"/>
      <c r="CH135" s="258"/>
      <c r="CI135" s="258"/>
      <c r="CJ135" s="258"/>
      <c r="CK135" s="258"/>
      <c r="CL135" s="258"/>
      <c r="CM135" s="258"/>
      <c r="CN135" s="258"/>
      <c r="CO135" s="258"/>
      <c r="CP135" s="258"/>
      <c r="CQ135" s="258"/>
      <c r="CR135" s="258"/>
      <c r="CS135" s="258"/>
      <c r="CT135" s="258"/>
      <c r="CU135" s="258"/>
      <c r="CV135" s="258"/>
      <c r="CW135" s="258"/>
      <c r="CX135" s="258"/>
      <c r="CY135" s="258"/>
      <c r="CZ135" s="258"/>
      <c r="DA135" s="258"/>
      <c r="DB135" s="258"/>
      <c r="DC135" s="258"/>
      <c r="DD135" s="258"/>
      <c r="DE135" s="258"/>
      <c r="DF135" s="258"/>
      <c r="DG135" s="258"/>
      <c r="DH135" s="258"/>
      <c r="DI135" s="258"/>
      <c r="DJ135" s="258"/>
      <c r="DK135" s="258"/>
      <c r="DL135" s="258"/>
      <c r="DM135" s="258"/>
      <c r="DN135" s="258"/>
      <c r="DO135" s="258"/>
      <c r="DP135" s="258"/>
      <c r="DQ135" s="258"/>
      <c r="DR135" s="258"/>
      <c r="DS135" s="258"/>
      <c r="DT135" s="258"/>
      <c r="DU135" s="258"/>
      <c r="DV135" s="258"/>
      <c r="DW135" s="258"/>
      <c r="DX135" s="258"/>
      <c r="DY135" s="258"/>
      <c r="DZ135" s="258"/>
    </row>
  </sheetData>
  <sheetProtection algorithmName="SHA-512" hashValue="toUc+u55al4e3kI1Zb5fy+tKQ2R+ssW1/3BM1KXRHjf+FLQJZNpNVz9T+IStUlvnbPebIPEuFCLPsgpIVHO5cw==" saltValue="p32UUodXsNQAxXoIGDoy5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55" zoomScaleNormal="85" zoomScaleSheetLayoutView="55" workbookViewId="0"/>
  </sheetViews>
  <sheetFormatPr defaultColWidth="0" defaultRowHeight="13.5" customHeight="1" zeroHeight="1" x14ac:dyDescent="0.15"/>
  <cols>
    <col min="1" max="120" width="2.75" style="260" customWidth="1"/>
    <col min="121" max="121" width="0" style="259" hidden="1" customWidth="1"/>
    <col min="122" max="16384" width="9" style="259" hidden="1"/>
  </cols>
  <sheetData>
    <row r="1" spans="1:120" x14ac:dyDescent="0.15">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59"/>
    </row>
    <row r="17" spans="119:120" x14ac:dyDescent="0.15">
      <c r="DP17" s="259"/>
    </row>
    <row r="18" spans="119:120" x14ac:dyDescent="0.15"/>
    <row r="19" spans="119:120" x14ac:dyDescent="0.15"/>
    <row r="20" spans="119:120" x14ac:dyDescent="0.15">
      <c r="DO20" s="259"/>
      <c r="DP20" s="259"/>
    </row>
    <row r="21" spans="119:120" x14ac:dyDescent="0.15">
      <c r="DP21" s="259"/>
    </row>
    <row r="22" spans="119:120" x14ac:dyDescent="0.15"/>
    <row r="23" spans="119:120" x14ac:dyDescent="0.15">
      <c r="DO23" s="259"/>
      <c r="DP23" s="259"/>
    </row>
    <row r="24" spans="119:120" x14ac:dyDescent="0.15">
      <c r="DP24" s="259"/>
    </row>
    <row r="25" spans="119:120" x14ac:dyDescent="0.15">
      <c r="DP25" s="259"/>
    </row>
    <row r="26" spans="119:120" x14ac:dyDescent="0.15">
      <c r="DO26" s="259"/>
      <c r="DP26" s="259"/>
    </row>
    <row r="27" spans="119:120" x14ac:dyDescent="0.15"/>
    <row r="28" spans="119:120" x14ac:dyDescent="0.15">
      <c r="DO28" s="259"/>
      <c r="DP28" s="259"/>
    </row>
    <row r="29" spans="119:120" x14ac:dyDescent="0.15">
      <c r="DP29" s="259"/>
    </row>
    <row r="30" spans="119:120" x14ac:dyDescent="0.15"/>
    <row r="31" spans="119:120" x14ac:dyDescent="0.15">
      <c r="DO31" s="259"/>
      <c r="DP31" s="259"/>
    </row>
    <row r="32" spans="119:120" x14ac:dyDescent="0.15"/>
    <row r="33" spans="98:120" x14ac:dyDescent="0.15">
      <c r="DO33" s="259"/>
      <c r="DP33" s="259"/>
    </row>
    <row r="34" spans="98:120" x14ac:dyDescent="0.15">
      <c r="DM34" s="259"/>
    </row>
    <row r="35" spans="98:120" x14ac:dyDescent="0.15">
      <c r="CT35" s="259"/>
      <c r="CU35" s="259"/>
      <c r="CV35" s="259"/>
      <c r="CY35" s="259"/>
      <c r="CZ35" s="259"/>
      <c r="DA35" s="259"/>
      <c r="DD35" s="259"/>
      <c r="DE35" s="259"/>
      <c r="DF35" s="259"/>
      <c r="DI35" s="259"/>
      <c r="DJ35" s="259"/>
      <c r="DK35" s="259"/>
      <c r="DM35" s="259"/>
      <c r="DN35" s="259"/>
      <c r="DO35" s="259"/>
      <c r="DP35" s="259"/>
    </row>
    <row r="36" spans="98:120" x14ac:dyDescent="0.15"/>
    <row r="37" spans="98:120" x14ac:dyDescent="0.15">
      <c r="CW37" s="259"/>
      <c r="DB37" s="259"/>
      <c r="DG37" s="259"/>
      <c r="DL37" s="259"/>
      <c r="DP37" s="259"/>
    </row>
    <row r="38" spans="98:120" x14ac:dyDescent="0.15">
      <c r="CT38" s="259"/>
      <c r="CU38" s="259"/>
      <c r="CV38" s="259"/>
      <c r="CW38" s="259"/>
      <c r="CY38" s="259"/>
      <c r="CZ38" s="259"/>
      <c r="DA38" s="259"/>
      <c r="DB38" s="259"/>
      <c r="DD38" s="259"/>
      <c r="DE38" s="259"/>
      <c r="DF38" s="259"/>
      <c r="DG38" s="259"/>
      <c r="DI38" s="259"/>
      <c r="DJ38" s="259"/>
      <c r="DK38" s="259"/>
      <c r="DL38" s="259"/>
      <c r="DN38" s="259"/>
      <c r="DO38" s="259"/>
      <c r="DP38" s="259"/>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59"/>
      <c r="DO49" s="259"/>
      <c r="DP49" s="259"/>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59"/>
      <c r="CS63" s="259"/>
      <c r="CX63" s="259"/>
      <c r="DC63" s="259"/>
      <c r="DH63" s="259"/>
    </row>
    <row r="64" spans="22:120" x14ac:dyDescent="0.15">
      <c r="V64" s="259"/>
    </row>
    <row r="65" spans="15:120" x14ac:dyDescent="0.15">
      <c r="X65" s="259"/>
      <c r="Z65" s="259"/>
      <c r="AA65" s="259"/>
      <c r="AB65" s="259"/>
      <c r="AC65" s="259"/>
      <c r="AD65" s="259"/>
      <c r="AE65" s="259"/>
      <c r="AF65" s="259"/>
      <c r="AG65" s="259"/>
      <c r="AH65" s="259"/>
      <c r="AI65" s="259"/>
      <c r="AJ65" s="259"/>
      <c r="AK65" s="259"/>
      <c r="AL65" s="259"/>
      <c r="AM65" s="259"/>
      <c r="AN65" s="259"/>
      <c r="AO65" s="259"/>
      <c r="AP65" s="259"/>
      <c r="AQ65" s="259"/>
      <c r="AR65" s="259"/>
      <c r="AS65" s="259"/>
      <c r="AT65" s="259"/>
      <c r="AU65" s="259"/>
      <c r="AV65" s="259"/>
      <c r="AW65" s="259"/>
      <c r="AX65" s="259"/>
      <c r="AY65" s="259"/>
      <c r="AZ65" s="259"/>
      <c r="BA65" s="259"/>
      <c r="BB65" s="259"/>
      <c r="BC65" s="259"/>
      <c r="BD65" s="259"/>
      <c r="BE65" s="259"/>
      <c r="BF65" s="259"/>
      <c r="BG65" s="259"/>
      <c r="BH65" s="259"/>
      <c r="BI65" s="259"/>
      <c r="BJ65" s="259"/>
      <c r="BK65" s="259"/>
      <c r="BL65" s="259"/>
      <c r="BM65" s="259"/>
      <c r="BN65" s="259"/>
      <c r="BO65" s="259"/>
      <c r="BP65" s="259"/>
      <c r="BQ65" s="259"/>
      <c r="BR65" s="259"/>
      <c r="BS65" s="259"/>
      <c r="BT65" s="259"/>
      <c r="BU65" s="259"/>
      <c r="BV65" s="259"/>
      <c r="BW65" s="259"/>
      <c r="BX65" s="259"/>
      <c r="BY65" s="259"/>
      <c r="BZ65" s="259"/>
      <c r="CA65" s="259"/>
      <c r="CB65" s="259"/>
      <c r="CC65" s="259"/>
      <c r="CD65" s="259"/>
      <c r="CE65" s="259"/>
      <c r="CF65" s="259"/>
      <c r="CG65" s="259"/>
      <c r="CH65" s="259"/>
      <c r="CI65" s="259"/>
      <c r="CJ65" s="259"/>
      <c r="CK65" s="259"/>
      <c r="CL65" s="259"/>
      <c r="CM65" s="259"/>
      <c r="CN65" s="259"/>
      <c r="CO65" s="259"/>
      <c r="CP65" s="259"/>
      <c r="CQ65" s="259"/>
      <c r="CR65" s="259"/>
      <c r="CU65" s="259"/>
      <c r="CZ65" s="259"/>
      <c r="DE65" s="259"/>
      <c r="DJ65" s="259"/>
    </row>
    <row r="66" spans="15:120" x14ac:dyDescent="0.15">
      <c r="Q66" s="259"/>
      <c r="S66" s="259"/>
      <c r="U66" s="259"/>
      <c r="DM66" s="259"/>
    </row>
    <row r="67" spans="15:120" x14ac:dyDescent="0.15">
      <c r="O67" s="259"/>
      <c r="P67" s="259"/>
      <c r="R67" s="259"/>
      <c r="T67" s="259"/>
      <c r="Y67" s="259"/>
      <c r="CT67" s="259"/>
      <c r="CV67" s="259"/>
      <c r="CW67" s="259"/>
      <c r="CY67" s="259"/>
      <c r="DA67" s="259"/>
      <c r="DB67" s="259"/>
      <c r="DD67" s="259"/>
      <c r="DF67" s="259"/>
      <c r="DG67" s="259"/>
      <c r="DI67" s="259"/>
      <c r="DK67" s="259"/>
      <c r="DL67" s="259"/>
      <c r="DN67" s="259"/>
      <c r="DO67" s="259"/>
      <c r="DP67" s="259"/>
    </row>
    <row r="68" spans="15:120" x14ac:dyDescent="0.15"/>
    <row r="69" spans="15:120" x14ac:dyDescent="0.15"/>
    <row r="70" spans="15:120" x14ac:dyDescent="0.15"/>
    <row r="71" spans="15:120" x14ac:dyDescent="0.15"/>
    <row r="72" spans="15:120" x14ac:dyDescent="0.15">
      <c r="DP72" s="259"/>
    </row>
    <row r="73" spans="15:120" x14ac:dyDescent="0.15">
      <c r="DP73" s="259"/>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59"/>
      <c r="CX96" s="259"/>
      <c r="DC96" s="259"/>
      <c r="DH96" s="259"/>
    </row>
    <row r="97" spans="24:120" x14ac:dyDescent="0.15">
      <c r="CS97" s="259"/>
      <c r="CX97" s="259"/>
      <c r="DC97" s="259"/>
      <c r="DH97" s="259"/>
      <c r="DP97" s="260" t="s">
        <v>510</v>
      </c>
    </row>
    <row r="98" spans="24:120" hidden="1" x14ac:dyDescent="0.15">
      <c r="CS98" s="259"/>
      <c r="CX98" s="259"/>
      <c r="DC98" s="259"/>
      <c r="DH98" s="259"/>
    </row>
    <row r="99" spans="24:120" hidden="1" x14ac:dyDescent="0.15">
      <c r="CS99" s="259"/>
      <c r="CX99" s="259"/>
      <c r="DC99" s="259"/>
      <c r="DH99" s="259"/>
    </row>
    <row r="101" spans="24:120" ht="12" hidden="1" customHeight="1" x14ac:dyDescent="0.15">
      <c r="X101" s="259"/>
      <c r="Y101" s="259"/>
      <c r="Z101" s="259"/>
      <c r="AA101" s="259"/>
      <c r="AB101" s="259"/>
      <c r="AC101" s="259"/>
      <c r="AD101" s="259"/>
      <c r="AE101" s="259"/>
      <c r="AF101" s="259"/>
      <c r="AG101" s="259"/>
      <c r="AH101" s="259"/>
      <c r="AI101" s="259"/>
      <c r="AJ101" s="259"/>
      <c r="AK101" s="259"/>
      <c r="AL101" s="259"/>
      <c r="AM101" s="259"/>
      <c r="AN101" s="259"/>
      <c r="AO101" s="259"/>
      <c r="AP101" s="259"/>
      <c r="AQ101" s="259"/>
      <c r="AR101" s="259"/>
      <c r="AS101" s="259"/>
      <c r="AT101" s="259"/>
      <c r="AU101" s="259"/>
      <c r="AV101" s="259"/>
      <c r="AW101" s="259"/>
      <c r="AX101" s="259"/>
      <c r="AY101" s="259"/>
      <c r="AZ101" s="259"/>
      <c r="BA101" s="259"/>
      <c r="BB101" s="259"/>
      <c r="BC101" s="259"/>
      <c r="BD101" s="259"/>
      <c r="BE101" s="259"/>
      <c r="BF101" s="259"/>
      <c r="BG101" s="259"/>
      <c r="BH101" s="259"/>
      <c r="BI101" s="259"/>
      <c r="BJ101" s="259"/>
      <c r="BK101" s="259"/>
      <c r="BL101" s="259"/>
      <c r="BM101" s="259"/>
      <c r="BN101" s="259"/>
      <c r="BO101" s="259"/>
      <c r="BP101" s="259"/>
      <c r="BQ101" s="259"/>
      <c r="BR101" s="259"/>
      <c r="BS101" s="259"/>
      <c r="BT101" s="259"/>
      <c r="BU101" s="259"/>
      <c r="BV101" s="259"/>
      <c r="BW101" s="259"/>
      <c r="BX101" s="259"/>
      <c r="BY101" s="259"/>
      <c r="BZ101" s="259"/>
      <c r="CA101" s="259"/>
      <c r="CB101" s="259"/>
      <c r="CC101" s="259"/>
      <c r="CD101" s="259"/>
      <c r="CE101" s="259"/>
      <c r="CF101" s="259"/>
      <c r="CG101" s="259"/>
      <c r="CH101" s="259"/>
      <c r="CI101" s="259"/>
      <c r="CJ101" s="259"/>
      <c r="CK101" s="259"/>
      <c r="CL101" s="259"/>
      <c r="CM101" s="259"/>
      <c r="CN101" s="259"/>
      <c r="CO101" s="259"/>
      <c r="CP101" s="259"/>
      <c r="CQ101" s="259"/>
      <c r="CR101" s="259"/>
      <c r="CU101" s="259"/>
      <c r="CZ101" s="259"/>
      <c r="DE101" s="259"/>
      <c r="DJ101" s="259"/>
    </row>
    <row r="102" spans="24:120" ht="1.5" hidden="1" customHeight="1" x14ac:dyDescent="0.15">
      <c r="CU102" s="259"/>
      <c r="CZ102" s="259"/>
      <c r="DE102" s="259"/>
      <c r="DJ102" s="259"/>
      <c r="DM102" s="259"/>
    </row>
    <row r="103" spans="24:120" hidden="1" x14ac:dyDescent="0.15">
      <c r="CT103" s="259"/>
      <c r="CV103" s="259"/>
      <c r="CW103" s="259"/>
      <c r="CY103" s="259"/>
      <c r="DA103" s="259"/>
      <c r="DB103" s="259"/>
      <c r="DD103" s="259"/>
      <c r="DF103" s="259"/>
      <c r="DG103" s="259"/>
      <c r="DI103" s="259"/>
      <c r="DK103" s="259"/>
      <c r="DL103" s="259"/>
      <c r="DM103" s="259"/>
      <c r="DN103" s="259"/>
      <c r="DO103" s="259"/>
      <c r="DP103" s="259"/>
    </row>
    <row r="104" spans="24:120" hidden="1" x14ac:dyDescent="0.15">
      <c r="CV104" s="259"/>
      <c r="CW104" s="259"/>
      <c r="DA104" s="259"/>
      <c r="DB104" s="259"/>
      <c r="DF104" s="259"/>
      <c r="DG104" s="259"/>
      <c r="DK104" s="259"/>
      <c r="DL104" s="259"/>
      <c r="DN104" s="259"/>
      <c r="DO104" s="259"/>
      <c r="DP104" s="259"/>
    </row>
    <row r="105" spans="24:120" ht="12.75" hidden="1" customHeight="1" x14ac:dyDescent="0.15"/>
  </sheetData>
  <sheetProtection algorithmName="SHA-512" hashValue="pC4A1OrYB7fTUqscGL1lFQPll85GzqsAYIVHtsh/kIifoWtTDa3QXpqsQCo3A2vwwLZrPjZIz+u2Y47b//6LEw==" saltValue="LjFu/2WALPSMgQpiOfIhP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70" zoomScaleNormal="70" zoomScaleSheetLayoutView="55" workbookViewId="0"/>
  </sheetViews>
  <sheetFormatPr defaultColWidth="0" defaultRowHeight="13.5" customHeight="1" zeroHeight="1" x14ac:dyDescent="0.15"/>
  <cols>
    <col min="1" max="116" width="2.625" style="260" customWidth="1"/>
    <col min="117" max="16384" width="9" style="259" hidden="1"/>
  </cols>
  <sheetData>
    <row r="1" spans="2:116" x14ac:dyDescent="0.15">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row>
    <row r="2" spans="2:116" x14ac:dyDescent="0.15"/>
    <row r="3" spans="2:116" x14ac:dyDescent="0.15"/>
    <row r="4" spans="2:116" x14ac:dyDescent="0.15">
      <c r="R4" s="259"/>
      <c r="S4" s="259"/>
      <c r="T4" s="259"/>
      <c r="U4" s="259"/>
      <c r="V4" s="259"/>
      <c r="W4" s="259"/>
      <c r="X4" s="259"/>
      <c r="Y4" s="259"/>
      <c r="Z4" s="259"/>
      <c r="AA4" s="259"/>
      <c r="AB4" s="259"/>
      <c r="AC4" s="259"/>
      <c r="AD4" s="259"/>
      <c r="AE4" s="259"/>
      <c r="AF4" s="259"/>
      <c r="AG4" s="259"/>
      <c r="AH4" s="259"/>
      <c r="AI4" s="259"/>
      <c r="AJ4" s="259"/>
      <c r="AK4" s="259"/>
      <c r="AL4" s="259"/>
      <c r="AM4" s="259"/>
      <c r="AN4" s="259"/>
      <c r="AO4" s="259"/>
      <c r="AP4" s="259"/>
      <c r="AQ4" s="259"/>
      <c r="AR4" s="259"/>
      <c r="AS4" s="259"/>
      <c r="AT4" s="259"/>
      <c r="AU4" s="259"/>
      <c r="AV4" s="259"/>
      <c r="AW4" s="259"/>
      <c r="AX4" s="259"/>
      <c r="AY4" s="259"/>
      <c r="AZ4" s="259"/>
      <c r="BA4" s="259"/>
      <c r="BB4" s="259"/>
      <c r="BC4" s="259"/>
      <c r="BD4" s="259"/>
      <c r="BE4" s="259"/>
      <c r="BF4" s="259"/>
      <c r="BG4" s="259"/>
      <c r="BH4" s="259"/>
      <c r="BI4" s="259"/>
      <c r="BJ4" s="259"/>
      <c r="BK4" s="259"/>
      <c r="BL4" s="259"/>
      <c r="BM4" s="259"/>
      <c r="BN4" s="259"/>
      <c r="BO4" s="259"/>
      <c r="BP4" s="259"/>
      <c r="BQ4" s="259"/>
      <c r="BR4" s="259"/>
      <c r="BS4" s="259"/>
      <c r="BT4" s="259"/>
      <c r="BU4" s="259"/>
      <c r="BV4" s="259"/>
      <c r="BW4" s="259"/>
      <c r="BX4" s="259"/>
      <c r="BY4" s="259"/>
      <c r="BZ4" s="259"/>
      <c r="CA4" s="259"/>
      <c r="CB4" s="259"/>
      <c r="CC4" s="259"/>
      <c r="CD4" s="259"/>
      <c r="CE4" s="259"/>
      <c r="CF4" s="259"/>
      <c r="CG4" s="259"/>
      <c r="CH4" s="259"/>
      <c r="CI4" s="259"/>
      <c r="CJ4" s="259"/>
      <c r="CK4" s="259"/>
      <c r="CL4" s="259"/>
      <c r="CM4" s="259"/>
      <c r="CN4" s="259"/>
      <c r="CO4" s="259"/>
      <c r="CP4" s="259"/>
      <c r="CQ4" s="259"/>
      <c r="CR4" s="259"/>
      <c r="CS4" s="259"/>
      <c r="CT4" s="259"/>
      <c r="CU4" s="259"/>
      <c r="CV4" s="259"/>
      <c r="CW4" s="259"/>
      <c r="CX4" s="259"/>
      <c r="CY4" s="259"/>
      <c r="CZ4" s="259"/>
      <c r="DA4" s="259"/>
      <c r="DB4" s="259"/>
      <c r="DC4" s="259"/>
      <c r="DD4" s="259"/>
      <c r="DE4" s="259"/>
      <c r="DF4" s="259"/>
      <c r="DG4" s="259"/>
      <c r="DH4" s="259"/>
      <c r="DI4" s="259"/>
      <c r="DJ4" s="259"/>
      <c r="DK4" s="259"/>
      <c r="DL4" s="259"/>
    </row>
    <row r="5" spans="2:116" x14ac:dyDescent="0.15">
      <c r="R5" s="259"/>
      <c r="S5" s="259"/>
      <c r="T5" s="259"/>
      <c r="U5" s="259"/>
      <c r="V5" s="259"/>
      <c r="W5" s="259"/>
      <c r="X5" s="259"/>
      <c r="Y5" s="259"/>
      <c r="Z5" s="259"/>
      <c r="AA5" s="259"/>
      <c r="AB5" s="259"/>
      <c r="AC5" s="259"/>
      <c r="AD5" s="259"/>
      <c r="AE5" s="259"/>
      <c r="AF5" s="259"/>
      <c r="AG5" s="259"/>
      <c r="AH5" s="259"/>
      <c r="AI5" s="259"/>
      <c r="AJ5" s="259"/>
      <c r="AK5" s="259"/>
      <c r="AL5" s="259"/>
      <c r="AM5" s="259"/>
      <c r="AN5" s="259"/>
      <c r="AO5" s="259"/>
      <c r="AP5" s="259"/>
      <c r="AQ5" s="259"/>
      <c r="AR5" s="259"/>
      <c r="AS5" s="259"/>
      <c r="AT5" s="259"/>
      <c r="AU5" s="259"/>
      <c r="AV5" s="259"/>
      <c r="AW5" s="259"/>
      <c r="AX5" s="259"/>
      <c r="AY5" s="259"/>
      <c r="AZ5" s="259"/>
      <c r="BA5" s="259"/>
      <c r="BB5" s="259"/>
      <c r="BC5" s="259"/>
      <c r="BD5" s="259"/>
      <c r="BE5" s="259"/>
      <c r="BF5" s="259"/>
      <c r="BG5" s="259"/>
      <c r="BH5" s="259"/>
      <c r="BI5" s="259"/>
      <c r="BJ5" s="259"/>
      <c r="BK5" s="259"/>
      <c r="BL5" s="259"/>
      <c r="BM5" s="259"/>
      <c r="BN5" s="259"/>
      <c r="BO5" s="259"/>
      <c r="BP5" s="259"/>
      <c r="BQ5" s="259"/>
      <c r="BR5" s="259"/>
      <c r="BS5" s="259"/>
      <c r="BT5" s="259"/>
      <c r="BU5" s="259"/>
      <c r="BV5" s="259"/>
      <c r="BW5" s="259"/>
      <c r="BX5" s="259"/>
      <c r="BY5" s="259"/>
      <c r="BZ5" s="259"/>
      <c r="CA5" s="259"/>
      <c r="CB5" s="259"/>
      <c r="CC5" s="259"/>
      <c r="CD5" s="259"/>
      <c r="CE5" s="259"/>
      <c r="CF5" s="259"/>
      <c r="CG5" s="259"/>
      <c r="CH5" s="259"/>
      <c r="CI5" s="259"/>
      <c r="CJ5" s="259"/>
      <c r="CK5" s="259"/>
      <c r="CL5" s="259"/>
      <c r="CM5" s="259"/>
      <c r="CN5" s="259"/>
      <c r="CO5" s="259"/>
      <c r="CP5" s="259"/>
      <c r="CQ5" s="259"/>
      <c r="CR5" s="259"/>
      <c r="CS5" s="259"/>
      <c r="CT5" s="259"/>
      <c r="CU5" s="259"/>
      <c r="CV5" s="259"/>
      <c r="CW5" s="259"/>
      <c r="CX5" s="259"/>
      <c r="CY5" s="259"/>
      <c r="CZ5" s="259"/>
      <c r="DA5" s="259"/>
      <c r="DB5" s="259"/>
      <c r="DC5" s="259"/>
      <c r="DD5" s="259"/>
      <c r="DE5" s="259"/>
      <c r="DF5" s="259"/>
      <c r="DG5" s="259"/>
      <c r="DH5" s="259"/>
      <c r="DI5" s="259"/>
      <c r="DJ5" s="259"/>
      <c r="DK5" s="259"/>
      <c r="DL5" s="259"/>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59"/>
      <c r="J18" s="259"/>
      <c r="K18" s="259"/>
      <c r="L18" s="259"/>
      <c r="M18" s="259"/>
      <c r="N18" s="259"/>
      <c r="O18" s="259"/>
      <c r="P18" s="259"/>
      <c r="Q18" s="259"/>
      <c r="R18" s="259"/>
      <c r="S18" s="259"/>
      <c r="T18" s="259"/>
      <c r="U18" s="259"/>
      <c r="V18" s="259"/>
      <c r="W18" s="259"/>
      <c r="X18" s="259"/>
      <c r="Y18" s="259"/>
      <c r="Z18" s="259"/>
      <c r="AA18" s="259"/>
      <c r="AB18" s="259"/>
      <c r="AC18" s="259"/>
      <c r="AD18" s="259"/>
      <c r="AE18" s="259"/>
      <c r="AF18" s="259"/>
      <c r="AG18" s="259"/>
      <c r="AH18" s="259"/>
      <c r="AI18" s="259"/>
      <c r="AJ18" s="259"/>
      <c r="AK18" s="259"/>
      <c r="AL18" s="259"/>
      <c r="AM18" s="259"/>
      <c r="AN18" s="259"/>
      <c r="AO18" s="259"/>
      <c r="AP18" s="259"/>
      <c r="AQ18" s="259"/>
      <c r="AR18" s="259"/>
      <c r="AS18" s="259"/>
      <c r="AT18" s="259"/>
      <c r="AU18" s="259"/>
      <c r="AV18" s="259"/>
      <c r="AW18" s="259"/>
      <c r="AX18" s="259"/>
      <c r="AY18" s="259"/>
      <c r="AZ18" s="259"/>
      <c r="BA18" s="259"/>
      <c r="BB18" s="259"/>
      <c r="BC18" s="259"/>
      <c r="BD18" s="259"/>
      <c r="BE18" s="259"/>
      <c r="BF18" s="259"/>
      <c r="BG18" s="259"/>
      <c r="BH18" s="259"/>
      <c r="BI18" s="259"/>
      <c r="BJ18" s="259"/>
      <c r="BK18" s="259"/>
      <c r="BL18" s="259"/>
      <c r="BM18" s="259"/>
      <c r="BN18" s="259"/>
      <c r="BO18" s="259"/>
      <c r="BP18" s="259"/>
      <c r="BQ18" s="259"/>
      <c r="BR18" s="259"/>
      <c r="BS18" s="259"/>
      <c r="BT18" s="259"/>
      <c r="BU18" s="259"/>
      <c r="BV18" s="259"/>
      <c r="BW18" s="259"/>
      <c r="BX18" s="259"/>
      <c r="BY18" s="259"/>
      <c r="BZ18" s="259"/>
      <c r="CA18" s="259"/>
      <c r="CB18" s="259"/>
      <c r="CC18" s="259"/>
      <c r="CD18" s="259"/>
      <c r="CE18" s="259"/>
      <c r="CF18" s="259"/>
      <c r="CG18" s="259"/>
      <c r="CH18" s="259"/>
      <c r="CI18" s="259"/>
      <c r="CJ18" s="259"/>
      <c r="CK18" s="259"/>
      <c r="CL18" s="259"/>
      <c r="CM18" s="259"/>
      <c r="CN18" s="259"/>
      <c r="CO18" s="259"/>
      <c r="CP18" s="259"/>
      <c r="CQ18" s="259"/>
      <c r="CR18" s="259"/>
      <c r="CS18" s="259"/>
      <c r="CT18" s="259"/>
      <c r="CU18" s="259"/>
      <c r="CV18" s="259"/>
      <c r="CW18" s="259"/>
      <c r="CX18" s="259"/>
      <c r="CY18" s="259"/>
      <c r="CZ18" s="259"/>
      <c r="DA18" s="259"/>
      <c r="DB18" s="259"/>
      <c r="DC18" s="259"/>
      <c r="DD18" s="259"/>
      <c r="DE18" s="259"/>
      <c r="DF18" s="259"/>
      <c r="DG18" s="259"/>
      <c r="DH18" s="259"/>
      <c r="DI18" s="259"/>
      <c r="DJ18" s="259"/>
      <c r="DK18" s="259"/>
      <c r="DL18" s="259"/>
    </row>
    <row r="19" spans="9:116" x14ac:dyDescent="0.15"/>
    <row r="20" spans="9:116" x14ac:dyDescent="0.15"/>
    <row r="21" spans="9:116" x14ac:dyDescent="0.15">
      <c r="DL21" s="259"/>
    </row>
    <row r="22" spans="9:116" x14ac:dyDescent="0.15">
      <c r="DI22" s="259"/>
      <c r="DJ22" s="259"/>
      <c r="DK22" s="259"/>
      <c r="DL22" s="259"/>
    </row>
    <row r="23" spans="9:116" x14ac:dyDescent="0.15">
      <c r="CY23" s="259"/>
      <c r="CZ23" s="259"/>
      <c r="DA23" s="259"/>
      <c r="DB23" s="259"/>
      <c r="DC23" s="259"/>
      <c r="DD23" s="259"/>
      <c r="DE23" s="259"/>
      <c r="DF23" s="259"/>
      <c r="DG23" s="259"/>
      <c r="DH23" s="259"/>
      <c r="DI23" s="259"/>
      <c r="DJ23" s="259"/>
      <c r="DK23" s="259"/>
      <c r="DL23" s="259"/>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59"/>
      <c r="DA35" s="259"/>
      <c r="DB35" s="259"/>
      <c r="DC35" s="259"/>
      <c r="DD35" s="259"/>
      <c r="DE35" s="259"/>
      <c r="DF35" s="259"/>
      <c r="DG35" s="259"/>
      <c r="DH35" s="259"/>
      <c r="DI35" s="259"/>
      <c r="DJ35" s="259"/>
      <c r="DK35" s="259"/>
      <c r="DL35" s="259"/>
    </row>
    <row r="36" spans="15:116" x14ac:dyDescent="0.15"/>
    <row r="37" spans="15:116" x14ac:dyDescent="0.15">
      <c r="DL37" s="259"/>
    </row>
    <row r="38" spans="15:116" x14ac:dyDescent="0.15">
      <c r="DI38" s="259"/>
      <c r="DJ38" s="259"/>
      <c r="DK38" s="259"/>
      <c r="DL38" s="259"/>
    </row>
    <row r="39" spans="15:116" x14ac:dyDescent="0.15"/>
    <row r="40" spans="15:116" x14ac:dyDescent="0.15"/>
    <row r="41" spans="15:116" x14ac:dyDescent="0.15"/>
    <row r="42" spans="15:116" x14ac:dyDescent="0.15"/>
    <row r="43" spans="15:116" x14ac:dyDescent="0.15">
      <c r="O43" s="259"/>
      <c r="P43" s="259"/>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E43" s="259"/>
      <c r="DF43" s="259"/>
      <c r="DG43" s="259"/>
      <c r="DH43" s="259"/>
      <c r="DI43" s="259"/>
      <c r="DJ43" s="259"/>
      <c r="DK43" s="259"/>
      <c r="DL43" s="259"/>
    </row>
    <row r="44" spans="15:116" x14ac:dyDescent="0.15">
      <c r="DL44" s="259"/>
    </row>
    <row r="45" spans="15:116" x14ac:dyDescent="0.15"/>
    <row r="46" spans="15:116" x14ac:dyDescent="0.15">
      <c r="DA46" s="259"/>
      <c r="DB46" s="259"/>
      <c r="DC46" s="259"/>
      <c r="DD46" s="259"/>
      <c r="DE46" s="259"/>
      <c r="DF46" s="259"/>
      <c r="DG46" s="259"/>
      <c r="DH46" s="259"/>
      <c r="DI46" s="259"/>
      <c r="DJ46" s="259"/>
      <c r="DK46" s="259"/>
      <c r="DL46" s="259"/>
    </row>
    <row r="47" spans="15:116" x14ac:dyDescent="0.15"/>
    <row r="48" spans="15:116" x14ac:dyDescent="0.15"/>
    <row r="49" spans="104:116" x14ac:dyDescent="0.15"/>
    <row r="50" spans="104:116" x14ac:dyDescent="0.15">
      <c r="CZ50" s="259"/>
      <c r="DA50" s="259"/>
      <c r="DB50" s="259"/>
      <c r="DC50" s="259"/>
      <c r="DD50" s="259"/>
      <c r="DE50" s="259"/>
      <c r="DF50" s="259"/>
      <c r="DG50" s="259"/>
      <c r="DH50" s="259"/>
      <c r="DI50" s="259"/>
      <c r="DJ50" s="259"/>
      <c r="DK50" s="259"/>
      <c r="DL50" s="259"/>
    </row>
    <row r="51" spans="104:116" x14ac:dyDescent="0.15"/>
    <row r="52" spans="104:116" x14ac:dyDescent="0.15"/>
    <row r="53" spans="104:116" x14ac:dyDescent="0.15">
      <c r="DL53" s="259"/>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59"/>
      <c r="DD67" s="259"/>
      <c r="DE67" s="259"/>
      <c r="DF67" s="259"/>
      <c r="DG67" s="259"/>
      <c r="DH67" s="259"/>
      <c r="DI67" s="259"/>
      <c r="DJ67" s="259"/>
      <c r="DK67" s="259"/>
      <c r="DL67" s="259"/>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Z42y9NX+8uUuduIzMIGI/m1auayReSaszlyNLKZ95tL478GzLLLmfOo2hQ8z5P0kZkgFEe1o9cSKIneM8rb5QQ==" saltValue="1tmGxUgKUEegiQjchcjbQ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70" zoomScaleSheetLayoutView="70" workbookViewId="0"/>
  </sheetViews>
  <sheetFormatPr defaultColWidth="0" defaultRowHeight="13.5" customHeight="1" zeroHeight="1" x14ac:dyDescent="0.15"/>
  <cols>
    <col min="1" max="36" width="2.5" style="261" customWidth="1"/>
    <col min="37" max="44" width="17" style="261" customWidth="1"/>
    <col min="45" max="45" width="6.125" style="268" customWidth="1"/>
    <col min="46" max="46" width="3" style="266" customWidth="1"/>
    <col min="47" max="47" width="19.125" style="261" hidden="1" customWidth="1"/>
    <col min="48" max="52" width="12.625" style="261" hidden="1" customWidth="1"/>
    <col min="53" max="16384" width="8.625" style="261" hidden="1"/>
  </cols>
  <sheetData>
    <row r="1" spans="1:46" x14ac:dyDescent="0.15">
      <c r="AS1" s="262"/>
      <c r="AT1" s="262"/>
    </row>
    <row r="2" spans="1:46" x14ac:dyDescent="0.15">
      <c r="AS2" s="262"/>
      <c r="AT2" s="262"/>
    </row>
    <row r="3" spans="1:46" x14ac:dyDescent="0.15">
      <c r="AS3" s="262"/>
      <c r="AT3" s="262"/>
    </row>
    <row r="4" spans="1:46" x14ac:dyDescent="0.15">
      <c r="AS4" s="262"/>
      <c r="AT4" s="262"/>
    </row>
    <row r="5" spans="1:46" ht="17.25" x14ac:dyDescent="0.15">
      <c r="A5" s="263" t="s">
        <v>511</v>
      </c>
      <c r="B5" s="264"/>
      <c r="C5" s="264"/>
      <c r="D5" s="264"/>
      <c r="E5" s="264"/>
      <c r="F5" s="264"/>
      <c r="G5" s="264"/>
      <c r="H5" s="264"/>
      <c r="I5" s="264"/>
      <c r="J5" s="264"/>
      <c r="K5" s="264"/>
      <c r="L5" s="264"/>
      <c r="M5" s="264"/>
      <c r="N5" s="264"/>
      <c r="O5" s="264"/>
      <c r="P5" s="264"/>
      <c r="Q5" s="264"/>
      <c r="R5" s="264"/>
      <c r="S5" s="264"/>
      <c r="T5" s="264"/>
      <c r="U5" s="264"/>
      <c r="V5" s="264"/>
      <c r="W5" s="264"/>
      <c r="X5" s="264"/>
      <c r="Y5" s="264"/>
      <c r="Z5" s="264"/>
      <c r="AA5" s="264"/>
      <c r="AB5" s="264"/>
      <c r="AC5" s="264"/>
      <c r="AD5" s="264"/>
      <c r="AE5" s="264"/>
      <c r="AF5" s="264"/>
      <c r="AG5" s="264"/>
      <c r="AH5" s="264"/>
      <c r="AI5" s="264"/>
      <c r="AJ5" s="264"/>
      <c r="AK5" s="264"/>
      <c r="AL5" s="264"/>
      <c r="AM5" s="264"/>
      <c r="AN5" s="264"/>
      <c r="AO5" s="264"/>
      <c r="AP5" s="264"/>
      <c r="AQ5" s="264"/>
      <c r="AR5" s="264"/>
      <c r="AS5" s="265"/>
    </row>
    <row r="6" spans="1:46" x14ac:dyDescent="0.15">
      <c r="A6" s="266"/>
      <c r="B6" s="262"/>
      <c r="C6" s="262"/>
      <c r="D6" s="262"/>
      <c r="E6" s="262"/>
      <c r="F6" s="262"/>
      <c r="G6" s="262"/>
      <c r="H6" s="262"/>
      <c r="I6" s="262"/>
      <c r="J6" s="262"/>
      <c r="K6" s="262"/>
      <c r="L6" s="262"/>
      <c r="M6" s="262"/>
      <c r="N6" s="262"/>
      <c r="O6" s="262"/>
      <c r="P6" s="262"/>
      <c r="Q6" s="262"/>
      <c r="R6" s="262"/>
      <c r="S6" s="262"/>
      <c r="T6" s="262"/>
      <c r="U6" s="262"/>
      <c r="V6" s="262"/>
      <c r="W6" s="262"/>
      <c r="X6" s="262"/>
      <c r="Y6" s="262"/>
      <c r="Z6" s="262"/>
      <c r="AA6" s="262"/>
      <c r="AB6" s="262"/>
      <c r="AC6" s="262"/>
      <c r="AD6" s="262"/>
      <c r="AE6" s="262"/>
      <c r="AF6" s="262"/>
      <c r="AG6" s="262"/>
      <c r="AH6" s="262"/>
      <c r="AI6" s="262"/>
      <c r="AJ6" s="262"/>
      <c r="AK6" s="267" t="s">
        <v>512</v>
      </c>
      <c r="AL6" s="267"/>
      <c r="AM6" s="267"/>
      <c r="AN6" s="267"/>
      <c r="AO6" s="262"/>
      <c r="AP6" s="262"/>
      <c r="AQ6" s="262"/>
      <c r="AR6" s="262"/>
    </row>
    <row r="7" spans="1:46" ht="13.5" customHeight="1" x14ac:dyDescent="0.15">
      <c r="A7" s="266"/>
      <c r="B7" s="262"/>
      <c r="C7" s="262"/>
      <c r="D7" s="262"/>
      <c r="E7" s="262"/>
      <c r="F7" s="262"/>
      <c r="G7" s="262"/>
      <c r="H7" s="262"/>
      <c r="I7" s="262"/>
      <c r="J7" s="262"/>
      <c r="K7" s="262"/>
      <c r="L7" s="262"/>
      <c r="M7" s="262"/>
      <c r="N7" s="262"/>
      <c r="O7" s="262"/>
      <c r="P7" s="262"/>
      <c r="Q7" s="262"/>
      <c r="R7" s="262"/>
      <c r="S7" s="262"/>
      <c r="T7" s="262"/>
      <c r="U7" s="262"/>
      <c r="V7" s="262"/>
      <c r="W7" s="262"/>
      <c r="X7" s="262"/>
      <c r="Y7" s="262"/>
      <c r="Z7" s="262"/>
      <c r="AA7" s="262"/>
      <c r="AB7" s="262"/>
      <c r="AC7" s="262"/>
      <c r="AD7" s="262"/>
      <c r="AE7" s="262"/>
      <c r="AF7" s="262"/>
      <c r="AG7" s="262"/>
      <c r="AH7" s="262"/>
      <c r="AI7" s="262"/>
      <c r="AJ7" s="262"/>
      <c r="AK7" s="269"/>
      <c r="AL7" s="270"/>
      <c r="AM7" s="270"/>
      <c r="AN7" s="271"/>
      <c r="AO7" s="1154" t="s">
        <v>513</v>
      </c>
      <c r="AP7" s="272"/>
      <c r="AQ7" s="273" t="s">
        <v>514</v>
      </c>
      <c r="AR7" s="274"/>
    </row>
    <row r="8" spans="1:46" x14ac:dyDescent="0.15">
      <c r="A8" s="266"/>
      <c r="B8" s="262"/>
      <c r="C8" s="262"/>
      <c r="D8" s="262"/>
      <c r="E8" s="262"/>
      <c r="F8" s="262"/>
      <c r="G8" s="262"/>
      <c r="H8" s="262"/>
      <c r="I8" s="262"/>
      <c r="J8" s="262"/>
      <c r="K8" s="262"/>
      <c r="L8" s="262"/>
      <c r="M8" s="262"/>
      <c r="N8" s="262"/>
      <c r="O8" s="262"/>
      <c r="P8" s="262"/>
      <c r="Q8" s="262"/>
      <c r="R8" s="262"/>
      <c r="S8" s="262"/>
      <c r="T8" s="262"/>
      <c r="U8" s="262"/>
      <c r="V8" s="262"/>
      <c r="W8" s="262"/>
      <c r="X8" s="262"/>
      <c r="Y8" s="262"/>
      <c r="Z8" s="262"/>
      <c r="AA8" s="262"/>
      <c r="AB8" s="262"/>
      <c r="AC8" s="262"/>
      <c r="AD8" s="262"/>
      <c r="AE8" s="262"/>
      <c r="AF8" s="262"/>
      <c r="AG8" s="262"/>
      <c r="AH8" s="262"/>
      <c r="AI8" s="262"/>
      <c r="AJ8" s="262"/>
      <c r="AK8" s="275"/>
      <c r="AL8" s="276"/>
      <c r="AM8" s="276"/>
      <c r="AN8" s="277"/>
      <c r="AO8" s="1155"/>
      <c r="AP8" s="278" t="s">
        <v>515</v>
      </c>
      <c r="AQ8" s="279" t="s">
        <v>516</v>
      </c>
      <c r="AR8" s="280" t="s">
        <v>517</v>
      </c>
    </row>
    <row r="9" spans="1:46" x14ac:dyDescent="0.15">
      <c r="A9" s="266"/>
      <c r="B9" s="262"/>
      <c r="C9" s="262"/>
      <c r="D9" s="262"/>
      <c r="E9" s="262"/>
      <c r="F9" s="262"/>
      <c r="G9" s="262"/>
      <c r="H9" s="262"/>
      <c r="I9" s="262"/>
      <c r="J9" s="262"/>
      <c r="K9" s="262"/>
      <c r="L9" s="262"/>
      <c r="M9" s="262"/>
      <c r="N9" s="262"/>
      <c r="O9" s="262"/>
      <c r="P9" s="262"/>
      <c r="Q9" s="262"/>
      <c r="R9" s="262"/>
      <c r="S9" s="262"/>
      <c r="T9" s="262"/>
      <c r="U9" s="262"/>
      <c r="V9" s="262"/>
      <c r="W9" s="262"/>
      <c r="X9" s="262"/>
      <c r="Y9" s="262"/>
      <c r="Z9" s="262"/>
      <c r="AA9" s="262"/>
      <c r="AB9" s="262"/>
      <c r="AC9" s="262"/>
      <c r="AD9" s="262"/>
      <c r="AE9" s="262"/>
      <c r="AF9" s="262"/>
      <c r="AG9" s="262"/>
      <c r="AH9" s="262"/>
      <c r="AI9" s="262"/>
      <c r="AJ9" s="262"/>
      <c r="AK9" s="1166" t="s">
        <v>518</v>
      </c>
      <c r="AL9" s="1167"/>
      <c r="AM9" s="1167"/>
      <c r="AN9" s="1168"/>
      <c r="AO9" s="281">
        <v>885771</v>
      </c>
      <c r="AP9" s="281">
        <v>203065</v>
      </c>
      <c r="AQ9" s="282">
        <v>202156</v>
      </c>
      <c r="AR9" s="283">
        <v>0.4</v>
      </c>
    </row>
    <row r="10" spans="1:46" ht="13.5" customHeight="1" x14ac:dyDescent="0.15">
      <c r="A10" s="266"/>
      <c r="B10" s="262"/>
      <c r="C10" s="262"/>
      <c r="D10" s="262"/>
      <c r="E10" s="262"/>
      <c r="F10" s="262"/>
      <c r="G10" s="262"/>
      <c r="H10" s="262"/>
      <c r="I10" s="262"/>
      <c r="J10" s="262"/>
      <c r="K10" s="262"/>
      <c r="L10" s="262"/>
      <c r="M10" s="262"/>
      <c r="N10" s="262"/>
      <c r="O10" s="262"/>
      <c r="P10" s="262"/>
      <c r="Q10" s="262"/>
      <c r="R10" s="262"/>
      <c r="S10" s="262"/>
      <c r="T10" s="262"/>
      <c r="U10" s="262"/>
      <c r="V10" s="262"/>
      <c r="W10" s="262"/>
      <c r="X10" s="262"/>
      <c r="Y10" s="262"/>
      <c r="Z10" s="262"/>
      <c r="AA10" s="262"/>
      <c r="AB10" s="262"/>
      <c r="AC10" s="262"/>
      <c r="AD10" s="262"/>
      <c r="AE10" s="262"/>
      <c r="AF10" s="262"/>
      <c r="AG10" s="262"/>
      <c r="AH10" s="262"/>
      <c r="AI10" s="262"/>
      <c r="AJ10" s="262"/>
      <c r="AK10" s="1166" t="s">
        <v>519</v>
      </c>
      <c r="AL10" s="1167"/>
      <c r="AM10" s="1167"/>
      <c r="AN10" s="1168"/>
      <c r="AO10" s="284">
        <v>192517</v>
      </c>
      <c r="AP10" s="284">
        <v>44135</v>
      </c>
      <c r="AQ10" s="285">
        <v>28749</v>
      </c>
      <c r="AR10" s="286">
        <v>53.5</v>
      </c>
    </row>
    <row r="11" spans="1:46" ht="13.5" customHeight="1" x14ac:dyDescent="0.15">
      <c r="A11" s="266"/>
      <c r="B11" s="262"/>
      <c r="C11" s="262"/>
      <c r="D11" s="262"/>
      <c r="E11" s="262"/>
      <c r="F11" s="262"/>
      <c r="G11" s="262"/>
      <c r="H11" s="262"/>
      <c r="I11" s="262"/>
      <c r="J11" s="262"/>
      <c r="K11" s="262"/>
      <c r="L11" s="262"/>
      <c r="M11" s="262"/>
      <c r="N11" s="262"/>
      <c r="O11" s="262"/>
      <c r="P11" s="262"/>
      <c r="Q11" s="262"/>
      <c r="R11" s="262"/>
      <c r="S11" s="262"/>
      <c r="T11" s="262"/>
      <c r="U11" s="262"/>
      <c r="V11" s="262"/>
      <c r="W11" s="262"/>
      <c r="X11" s="262"/>
      <c r="Y11" s="262"/>
      <c r="Z11" s="262"/>
      <c r="AA11" s="262"/>
      <c r="AB11" s="262"/>
      <c r="AC11" s="262"/>
      <c r="AD11" s="262"/>
      <c r="AE11" s="262"/>
      <c r="AF11" s="262"/>
      <c r="AG11" s="262"/>
      <c r="AH11" s="262"/>
      <c r="AI11" s="262"/>
      <c r="AJ11" s="262"/>
      <c r="AK11" s="1166" t="s">
        <v>520</v>
      </c>
      <c r="AL11" s="1167"/>
      <c r="AM11" s="1167"/>
      <c r="AN11" s="1168"/>
      <c r="AO11" s="284" t="s">
        <v>521</v>
      </c>
      <c r="AP11" s="284" t="s">
        <v>521</v>
      </c>
      <c r="AQ11" s="285">
        <v>267</v>
      </c>
      <c r="AR11" s="286" t="s">
        <v>521</v>
      </c>
    </row>
    <row r="12" spans="1:46" ht="13.5" customHeight="1" x14ac:dyDescent="0.15">
      <c r="A12" s="266"/>
      <c r="B12" s="262"/>
      <c r="C12" s="262"/>
      <c r="D12" s="262"/>
      <c r="E12" s="262"/>
      <c r="F12" s="262"/>
      <c r="G12" s="262"/>
      <c r="H12" s="262"/>
      <c r="I12" s="262"/>
      <c r="J12" s="262"/>
      <c r="K12" s="262"/>
      <c r="L12" s="262"/>
      <c r="M12" s="262"/>
      <c r="N12" s="262"/>
      <c r="O12" s="262"/>
      <c r="P12" s="262"/>
      <c r="Q12" s="262"/>
      <c r="R12" s="262"/>
      <c r="S12" s="262"/>
      <c r="T12" s="262"/>
      <c r="U12" s="262"/>
      <c r="V12" s="262"/>
      <c r="W12" s="262"/>
      <c r="X12" s="262"/>
      <c r="Y12" s="262"/>
      <c r="Z12" s="262"/>
      <c r="AA12" s="262"/>
      <c r="AB12" s="262"/>
      <c r="AC12" s="262"/>
      <c r="AD12" s="262"/>
      <c r="AE12" s="262"/>
      <c r="AF12" s="262"/>
      <c r="AG12" s="262"/>
      <c r="AH12" s="262"/>
      <c r="AI12" s="262"/>
      <c r="AJ12" s="262"/>
      <c r="AK12" s="1166" t="s">
        <v>522</v>
      </c>
      <c r="AL12" s="1167"/>
      <c r="AM12" s="1167"/>
      <c r="AN12" s="1168"/>
      <c r="AO12" s="284" t="s">
        <v>521</v>
      </c>
      <c r="AP12" s="284" t="s">
        <v>521</v>
      </c>
      <c r="AQ12" s="285" t="s">
        <v>521</v>
      </c>
      <c r="AR12" s="286" t="s">
        <v>521</v>
      </c>
    </row>
    <row r="13" spans="1:46" ht="13.5" customHeight="1" x14ac:dyDescent="0.15">
      <c r="A13" s="266"/>
      <c r="B13" s="262"/>
      <c r="C13" s="262"/>
      <c r="D13" s="262"/>
      <c r="E13" s="262"/>
      <c r="F13" s="262"/>
      <c r="G13" s="262"/>
      <c r="H13" s="262"/>
      <c r="I13" s="262"/>
      <c r="J13" s="262"/>
      <c r="K13" s="262"/>
      <c r="L13" s="262"/>
      <c r="M13" s="262"/>
      <c r="N13" s="262"/>
      <c r="O13" s="262"/>
      <c r="P13" s="262"/>
      <c r="Q13" s="262"/>
      <c r="R13" s="262"/>
      <c r="S13" s="262"/>
      <c r="T13" s="262"/>
      <c r="U13" s="262"/>
      <c r="V13" s="262"/>
      <c r="W13" s="262"/>
      <c r="X13" s="262"/>
      <c r="Y13" s="262"/>
      <c r="Z13" s="262"/>
      <c r="AA13" s="262"/>
      <c r="AB13" s="262"/>
      <c r="AC13" s="262"/>
      <c r="AD13" s="262"/>
      <c r="AE13" s="262"/>
      <c r="AF13" s="262"/>
      <c r="AG13" s="262"/>
      <c r="AH13" s="262"/>
      <c r="AI13" s="262"/>
      <c r="AJ13" s="262"/>
      <c r="AK13" s="1166" t="s">
        <v>523</v>
      </c>
      <c r="AL13" s="1167"/>
      <c r="AM13" s="1167"/>
      <c r="AN13" s="1168"/>
      <c r="AO13" s="284">
        <v>32487</v>
      </c>
      <c r="AP13" s="284">
        <v>7448</v>
      </c>
      <c r="AQ13" s="285">
        <v>7660</v>
      </c>
      <c r="AR13" s="286">
        <v>-2.8</v>
      </c>
    </row>
    <row r="14" spans="1:46" ht="13.5" customHeight="1" x14ac:dyDescent="0.15">
      <c r="A14" s="266"/>
      <c r="B14" s="262"/>
      <c r="C14" s="262"/>
      <c r="D14" s="262"/>
      <c r="E14" s="262"/>
      <c r="F14" s="262"/>
      <c r="G14" s="262"/>
      <c r="H14" s="262"/>
      <c r="I14" s="262"/>
      <c r="J14" s="262"/>
      <c r="K14" s="262"/>
      <c r="L14" s="262"/>
      <c r="M14" s="262"/>
      <c r="N14" s="262"/>
      <c r="O14" s="262"/>
      <c r="P14" s="262"/>
      <c r="Q14" s="262"/>
      <c r="R14" s="262"/>
      <c r="S14" s="262"/>
      <c r="T14" s="262"/>
      <c r="U14" s="262"/>
      <c r="V14" s="262"/>
      <c r="W14" s="262"/>
      <c r="X14" s="262"/>
      <c r="Y14" s="262"/>
      <c r="Z14" s="262"/>
      <c r="AA14" s="262"/>
      <c r="AB14" s="262"/>
      <c r="AC14" s="262"/>
      <c r="AD14" s="262"/>
      <c r="AE14" s="262"/>
      <c r="AF14" s="262"/>
      <c r="AG14" s="262"/>
      <c r="AH14" s="262"/>
      <c r="AI14" s="262"/>
      <c r="AJ14" s="262"/>
      <c r="AK14" s="1166" t="s">
        <v>524</v>
      </c>
      <c r="AL14" s="1167"/>
      <c r="AM14" s="1167"/>
      <c r="AN14" s="1168"/>
      <c r="AO14" s="284">
        <v>29834</v>
      </c>
      <c r="AP14" s="284">
        <v>6840</v>
      </c>
      <c r="AQ14" s="285">
        <v>3562</v>
      </c>
      <c r="AR14" s="286">
        <v>92</v>
      </c>
    </row>
    <row r="15" spans="1:46" ht="13.5" customHeight="1" x14ac:dyDescent="0.15">
      <c r="A15" s="266"/>
      <c r="B15" s="262"/>
      <c r="C15" s="262"/>
      <c r="D15" s="262"/>
      <c r="E15" s="262"/>
      <c r="F15" s="262"/>
      <c r="G15" s="262"/>
      <c r="H15" s="262"/>
      <c r="I15" s="262"/>
      <c r="J15" s="262"/>
      <c r="K15" s="262"/>
      <c r="L15" s="262"/>
      <c r="M15" s="262"/>
      <c r="N15" s="262"/>
      <c r="O15" s="262"/>
      <c r="P15" s="262"/>
      <c r="Q15" s="262"/>
      <c r="R15" s="262"/>
      <c r="S15" s="262"/>
      <c r="T15" s="262"/>
      <c r="U15" s="262"/>
      <c r="V15" s="262"/>
      <c r="W15" s="262"/>
      <c r="X15" s="262"/>
      <c r="Y15" s="262"/>
      <c r="Z15" s="262"/>
      <c r="AA15" s="262"/>
      <c r="AB15" s="262"/>
      <c r="AC15" s="262"/>
      <c r="AD15" s="262"/>
      <c r="AE15" s="262"/>
      <c r="AF15" s="262"/>
      <c r="AG15" s="262"/>
      <c r="AH15" s="262"/>
      <c r="AI15" s="262"/>
      <c r="AJ15" s="262"/>
      <c r="AK15" s="1169" t="s">
        <v>525</v>
      </c>
      <c r="AL15" s="1170"/>
      <c r="AM15" s="1170"/>
      <c r="AN15" s="1171"/>
      <c r="AO15" s="284">
        <v>-76750</v>
      </c>
      <c r="AP15" s="284">
        <v>-17595</v>
      </c>
      <c r="AQ15" s="285">
        <v>-14691</v>
      </c>
      <c r="AR15" s="286">
        <v>19.8</v>
      </c>
    </row>
    <row r="16" spans="1:46" x14ac:dyDescent="0.15">
      <c r="A16" s="266"/>
      <c r="B16" s="262"/>
      <c r="C16" s="262"/>
      <c r="D16" s="262"/>
      <c r="E16" s="262"/>
      <c r="F16" s="262"/>
      <c r="G16" s="262"/>
      <c r="H16" s="262"/>
      <c r="I16" s="262"/>
      <c r="J16" s="262"/>
      <c r="K16" s="262"/>
      <c r="L16" s="262"/>
      <c r="M16" s="262"/>
      <c r="N16" s="262"/>
      <c r="O16" s="262"/>
      <c r="P16" s="262"/>
      <c r="Q16" s="262"/>
      <c r="R16" s="262"/>
      <c r="S16" s="262"/>
      <c r="T16" s="262"/>
      <c r="U16" s="262"/>
      <c r="V16" s="262"/>
      <c r="W16" s="262"/>
      <c r="X16" s="262"/>
      <c r="Y16" s="262"/>
      <c r="Z16" s="262"/>
      <c r="AA16" s="262"/>
      <c r="AB16" s="262"/>
      <c r="AC16" s="262"/>
      <c r="AD16" s="262"/>
      <c r="AE16" s="262"/>
      <c r="AF16" s="262"/>
      <c r="AG16" s="262"/>
      <c r="AH16" s="262"/>
      <c r="AI16" s="262"/>
      <c r="AJ16" s="262"/>
      <c r="AK16" s="1169" t="s">
        <v>190</v>
      </c>
      <c r="AL16" s="1170"/>
      <c r="AM16" s="1170"/>
      <c r="AN16" s="1171"/>
      <c r="AO16" s="284">
        <v>1063859</v>
      </c>
      <c r="AP16" s="284">
        <v>243892</v>
      </c>
      <c r="AQ16" s="285">
        <v>227703</v>
      </c>
      <c r="AR16" s="286">
        <v>7.1</v>
      </c>
    </row>
    <row r="17" spans="1:46" x14ac:dyDescent="0.15">
      <c r="A17" s="266"/>
      <c r="B17" s="262"/>
      <c r="C17" s="262"/>
      <c r="D17" s="262"/>
      <c r="E17" s="262"/>
      <c r="F17" s="262"/>
      <c r="G17" s="262"/>
      <c r="H17" s="262"/>
      <c r="I17" s="262"/>
      <c r="J17" s="262"/>
      <c r="K17" s="262"/>
      <c r="L17" s="262"/>
      <c r="M17" s="262"/>
      <c r="N17" s="262"/>
      <c r="O17" s="262"/>
      <c r="P17" s="262"/>
      <c r="Q17" s="262"/>
      <c r="R17" s="262"/>
      <c r="S17" s="262"/>
      <c r="T17" s="262"/>
      <c r="U17" s="262"/>
      <c r="V17" s="262"/>
      <c r="W17" s="262"/>
      <c r="X17" s="262"/>
      <c r="Y17" s="262"/>
      <c r="Z17" s="262"/>
      <c r="AA17" s="262"/>
      <c r="AB17" s="262"/>
      <c r="AC17" s="262"/>
      <c r="AD17" s="262"/>
      <c r="AE17" s="262"/>
      <c r="AF17" s="262"/>
      <c r="AG17" s="262"/>
      <c r="AH17" s="262"/>
      <c r="AI17" s="262"/>
      <c r="AJ17" s="262"/>
      <c r="AK17" s="262"/>
      <c r="AL17" s="262"/>
      <c r="AM17" s="262"/>
      <c r="AN17" s="262"/>
      <c r="AO17" s="262"/>
      <c r="AP17" s="262"/>
      <c r="AQ17" s="262"/>
      <c r="AR17" s="287"/>
    </row>
    <row r="18" spans="1:46" x14ac:dyDescent="0.15">
      <c r="A18" s="266"/>
      <c r="B18" s="262"/>
      <c r="C18" s="262"/>
      <c r="D18" s="262"/>
      <c r="E18" s="262"/>
      <c r="F18" s="262"/>
      <c r="G18" s="262"/>
      <c r="H18" s="262"/>
      <c r="I18" s="262"/>
      <c r="J18" s="262"/>
      <c r="K18" s="262"/>
      <c r="L18" s="262"/>
      <c r="M18" s="262"/>
      <c r="N18" s="262"/>
      <c r="O18" s="262"/>
      <c r="P18" s="262"/>
      <c r="Q18" s="262"/>
      <c r="R18" s="262"/>
      <c r="S18" s="262"/>
      <c r="T18" s="262"/>
      <c r="U18" s="262"/>
      <c r="V18" s="262"/>
      <c r="W18" s="262"/>
      <c r="X18" s="262"/>
      <c r="Y18" s="262"/>
      <c r="Z18" s="262"/>
      <c r="AA18" s="262"/>
      <c r="AB18" s="262"/>
      <c r="AC18" s="262"/>
      <c r="AD18" s="262"/>
      <c r="AE18" s="262"/>
      <c r="AF18" s="262"/>
      <c r="AG18" s="262"/>
      <c r="AH18" s="262"/>
      <c r="AI18" s="262"/>
      <c r="AJ18" s="262"/>
      <c r="AK18" s="262"/>
      <c r="AL18" s="262"/>
      <c r="AM18" s="262"/>
      <c r="AN18" s="262"/>
      <c r="AO18" s="262"/>
      <c r="AP18" s="262"/>
      <c r="AQ18" s="288"/>
      <c r="AR18" s="288"/>
    </row>
    <row r="19" spans="1:46" x14ac:dyDescent="0.15">
      <c r="A19" s="266"/>
      <c r="B19" s="262"/>
      <c r="C19" s="262"/>
      <c r="D19" s="262"/>
      <c r="E19" s="262"/>
      <c r="F19" s="262"/>
      <c r="G19" s="262"/>
      <c r="H19" s="262"/>
      <c r="I19" s="262"/>
      <c r="J19" s="262"/>
      <c r="K19" s="262"/>
      <c r="L19" s="262"/>
      <c r="M19" s="262"/>
      <c r="N19" s="262"/>
      <c r="O19" s="262"/>
      <c r="P19" s="262"/>
      <c r="Q19" s="262"/>
      <c r="R19" s="262"/>
      <c r="S19" s="262"/>
      <c r="T19" s="262"/>
      <c r="U19" s="262"/>
      <c r="V19" s="262"/>
      <c r="W19" s="262"/>
      <c r="X19" s="262"/>
      <c r="Y19" s="262"/>
      <c r="Z19" s="262"/>
      <c r="AA19" s="262"/>
      <c r="AB19" s="262"/>
      <c r="AC19" s="262"/>
      <c r="AD19" s="262"/>
      <c r="AE19" s="262"/>
      <c r="AF19" s="262"/>
      <c r="AG19" s="262"/>
      <c r="AH19" s="262"/>
      <c r="AI19" s="262"/>
      <c r="AJ19" s="262"/>
      <c r="AK19" s="262" t="s">
        <v>526</v>
      </c>
      <c r="AL19" s="262"/>
      <c r="AM19" s="262"/>
      <c r="AN19" s="262"/>
      <c r="AO19" s="262"/>
      <c r="AP19" s="262"/>
      <c r="AQ19" s="262"/>
      <c r="AR19" s="262"/>
    </row>
    <row r="20" spans="1:46" x14ac:dyDescent="0.15">
      <c r="A20" s="266"/>
      <c r="B20" s="262"/>
      <c r="C20" s="262"/>
      <c r="D20" s="262"/>
      <c r="E20" s="262"/>
      <c r="F20" s="262"/>
      <c r="G20" s="262"/>
      <c r="H20" s="262"/>
      <c r="I20" s="262"/>
      <c r="J20" s="262"/>
      <c r="K20" s="262"/>
      <c r="L20" s="262"/>
      <c r="M20" s="262"/>
      <c r="N20" s="262"/>
      <c r="O20" s="262"/>
      <c r="P20" s="262"/>
      <c r="Q20" s="262"/>
      <c r="R20" s="262"/>
      <c r="S20" s="262"/>
      <c r="T20" s="262"/>
      <c r="U20" s="262"/>
      <c r="V20" s="262"/>
      <c r="W20" s="262"/>
      <c r="X20" s="262"/>
      <c r="Y20" s="262"/>
      <c r="Z20" s="262"/>
      <c r="AA20" s="262"/>
      <c r="AB20" s="262"/>
      <c r="AC20" s="262"/>
      <c r="AD20" s="262"/>
      <c r="AE20" s="262"/>
      <c r="AF20" s="262"/>
      <c r="AG20" s="262"/>
      <c r="AH20" s="262"/>
      <c r="AI20" s="262"/>
      <c r="AJ20" s="262"/>
      <c r="AK20" s="289"/>
      <c r="AL20" s="290"/>
      <c r="AM20" s="290"/>
      <c r="AN20" s="291"/>
      <c r="AO20" s="292" t="s">
        <v>527</v>
      </c>
      <c r="AP20" s="293" t="s">
        <v>528</v>
      </c>
      <c r="AQ20" s="294" t="s">
        <v>529</v>
      </c>
      <c r="AR20" s="295"/>
    </row>
    <row r="21" spans="1:46" s="301" customFormat="1" x14ac:dyDescent="0.15">
      <c r="A21" s="296"/>
      <c r="B21" s="267"/>
      <c r="C21" s="267"/>
      <c r="D21" s="267"/>
      <c r="E21" s="267"/>
      <c r="F21" s="267"/>
      <c r="G21" s="267"/>
      <c r="H21" s="267"/>
      <c r="I21" s="267"/>
      <c r="J21" s="267"/>
      <c r="K21" s="267"/>
      <c r="L21" s="267"/>
      <c r="M21" s="267"/>
      <c r="N21" s="267"/>
      <c r="O21" s="267"/>
      <c r="P21" s="267"/>
      <c r="Q21" s="267"/>
      <c r="R21" s="267"/>
      <c r="S21" s="267"/>
      <c r="T21" s="267"/>
      <c r="U21" s="267"/>
      <c r="V21" s="267"/>
      <c r="W21" s="267"/>
      <c r="X21" s="267"/>
      <c r="Y21" s="267"/>
      <c r="Z21" s="267"/>
      <c r="AA21" s="267"/>
      <c r="AB21" s="267"/>
      <c r="AC21" s="267"/>
      <c r="AD21" s="267"/>
      <c r="AE21" s="267"/>
      <c r="AF21" s="267"/>
      <c r="AG21" s="267"/>
      <c r="AH21" s="267"/>
      <c r="AI21" s="267"/>
      <c r="AJ21" s="267"/>
      <c r="AK21" s="1172" t="s">
        <v>530</v>
      </c>
      <c r="AL21" s="1173"/>
      <c r="AM21" s="1173"/>
      <c r="AN21" s="1174"/>
      <c r="AO21" s="297">
        <v>19.72</v>
      </c>
      <c r="AP21" s="298">
        <v>19.649999999999999</v>
      </c>
      <c r="AQ21" s="299">
        <v>7.0000000000000007E-2</v>
      </c>
      <c r="AR21" s="267"/>
      <c r="AS21" s="300"/>
      <c r="AT21" s="296"/>
    </row>
    <row r="22" spans="1:46" s="301" customFormat="1" x14ac:dyDescent="0.15">
      <c r="A22" s="296"/>
      <c r="B22" s="267"/>
      <c r="C22" s="267"/>
      <c r="D22" s="267"/>
      <c r="E22" s="267"/>
      <c r="F22" s="267"/>
      <c r="G22" s="267"/>
      <c r="H22" s="267"/>
      <c r="I22" s="267"/>
      <c r="J22" s="267"/>
      <c r="K22" s="267"/>
      <c r="L22" s="267"/>
      <c r="M22" s="267"/>
      <c r="N22" s="267"/>
      <c r="O22" s="267"/>
      <c r="P22" s="267"/>
      <c r="Q22" s="267"/>
      <c r="R22" s="267"/>
      <c r="S22" s="267"/>
      <c r="T22" s="267"/>
      <c r="U22" s="267"/>
      <c r="V22" s="267"/>
      <c r="W22" s="267"/>
      <c r="X22" s="267"/>
      <c r="Y22" s="267"/>
      <c r="Z22" s="267"/>
      <c r="AA22" s="267"/>
      <c r="AB22" s="267"/>
      <c r="AC22" s="267"/>
      <c r="AD22" s="267"/>
      <c r="AE22" s="267"/>
      <c r="AF22" s="267"/>
      <c r="AG22" s="267"/>
      <c r="AH22" s="267"/>
      <c r="AI22" s="267"/>
      <c r="AJ22" s="267"/>
      <c r="AK22" s="1172" t="s">
        <v>531</v>
      </c>
      <c r="AL22" s="1173"/>
      <c r="AM22" s="1173"/>
      <c r="AN22" s="1174"/>
      <c r="AO22" s="302">
        <v>97.8</v>
      </c>
      <c r="AP22" s="303">
        <v>95</v>
      </c>
      <c r="AQ22" s="304">
        <v>2.8</v>
      </c>
      <c r="AR22" s="288"/>
      <c r="AS22" s="300"/>
      <c r="AT22" s="296"/>
    </row>
    <row r="23" spans="1:46" s="301" customFormat="1" x14ac:dyDescent="0.15">
      <c r="A23" s="296"/>
      <c r="B23" s="267"/>
      <c r="C23" s="267"/>
      <c r="D23" s="267"/>
      <c r="E23" s="267"/>
      <c r="F23" s="267"/>
      <c r="G23" s="267"/>
      <c r="H23" s="267"/>
      <c r="I23" s="267"/>
      <c r="J23" s="267"/>
      <c r="K23" s="267"/>
      <c r="L23" s="267"/>
      <c r="M23" s="267"/>
      <c r="N23" s="267"/>
      <c r="O23" s="267"/>
      <c r="P23" s="267"/>
      <c r="Q23" s="267"/>
      <c r="R23" s="267"/>
      <c r="S23" s="267"/>
      <c r="T23" s="267"/>
      <c r="U23" s="267"/>
      <c r="V23" s="267"/>
      <c r="W23" s="267"/>
      <c r="X23" s="267"/>
      <c r="Y23" s="267"/>
      <c r="Z23" s="267"/>
      <c r="AA23" s="267"/>
      <c r="AB23" s="267"/>
      <c r="AC23" s="267"/>
      <c r="AD23" s="267"/>
      <c r="AE23" s="267"/>
      <c r="AF23" s="267"/>
      <c r="AG23" s="267"/>
      <c r="AH23" s="267"/>
      <c r="AI23" s="267"/>
      <c r="AJ23" s="267"/>
      <c r="AK23" s="267"/>
      <c r="AL23" s="267"/>
      <c r="AM23" s="267"/>
      <c r="AN23" s="267"/>
      <c r="AO23" s="267"/>
      <c r="AP23" s="288"/>
      <c r="AQ23" s="288"/>
      <c r="AR23" s="288"/>
      <c r="AS23" s="300"/>
      <c r="AT23" s="296"/>
    </row>
    <row r="24" spans="1:46" s="301" customFormat="1" x14ac:dyDescent="0.15">
      <c r="A24" s="296"/>
      <c r="B24" s="267"/>
      <c r="C24" s="267"/>
      <c r="D24" s="267"/>
      <c r="E24" s="267"/>
      <c r="F24" s="267"/>
      <c r="G24" s="267"/>
      <c r="H24" s="267"/>
      <c r="I24" s="267"/>
      <c r="J24" s="267"/>
      <c r="K24" s="267"/>
      <c r="L24" s="267"/>
      <c r="M24" s="267"/>
      <c r="N24" s="267"/>
      <c r="O24" s="267"/>
      <c r="P24" s="267"/>
      <c r="Q24" s="267"/>
      <c r="R24" s="267"/>
      <c r="S24" s="267"/>
      <c r="T24" s="267"/>
      <c r="U24" s="267"/>
      <c r="V24" s="267"/>
      <c r="W24" s="267"/>
      <c r="X24" s="267"/>
      <c r="Y24" s="267"/>
      <c r="Z24" s="267"/>
      <c r="AA24" s="267"/>
      <c r="AB24" s="267"/>
      <c r="AC24" s="267"/>
      <c r="AD24" s="267"/>
      <c r="AE24" s="267"/>
      <c r="AF24" s="267"/>
      <c r="AG24" s="267"/>
      <c r="AH24" s="267"/>
      <c r="AI24" s="267"/>
      <c r="AJ24" s="267"/>
      <c r="AK24" s="267"/>
      <c r="AL24" s="267"/>
      <c r="AM24" s="267"/>
      <c r="AN24" s="267"/>
      <c r="AO24" s="267"/>
      <c r="AP24" s="288"/>
      <c r="AQ24" s="288"/>
      <c r="AR24" s="288"/>
      <c r="AS24" s="300"/>
      <c r="AT24" s="296"/>
    </row>
    <row r="25" spans="1:46" s="301" customFormat="1" x14ac:dyDescent="0.15">
      <c r="A25" s="305"/>
      <c r="B25" s="306"/>
      <c r="C25" s="306"/>
      <c r="D25" s="306"/>
      <c r="E25" s="306"/>
      <c r="F25" s="306"/>
      <c r="G25" s="306"/>
      <c r="H25" s="306"/>
      <c r="I25" s="306"/>
      <c r="J25" s="306"/>
      <c r="K25" s="306"/>
      <c r="L25" s="306"/>
      <c r="M25" s="306"/>
      <c r="N25" s="306"/>
      <c r="O25" s="306"/>
      <c r="P25" s="306"/>
      <c r="Q25" s="306"/>
      <c r="R25" s="306"/>
      <c r="S25" s="306"/>
      <c r="T25" s="306"/>
      <c r="U25" s="306"/>
      <c r="V25" s="306"/>
      <c r="W25" s="306"/>
      <c r="X25" s="306"/>
      <c r="Y25" s="306"/>
      <c r="Z25" s="306"/>
      <c r="AA25" s="306"/>
      <c r="AB25" s="306"/>
      <c r="AC25" s="306"/>
      <c r="AD25" s="306"/>
      <c r="AE25" s="306"/>
      <c r="AF25" s="306"/>
      <c r="AG25" s="306"/>
      <c r="AH25" s="306"/>
      <c r="AI25" s="306"/>
      <c r="AJ25" s="306"/>
      <c r="AK25" s="306"/>
      <c r="AL25" s="306"/>
      <c r="AM25" s="306"/>
      <c r="AN25" s="306"/>
      <c r="AO25" s="306"/>
      <c r="AP25" s="307"/>
      <c r="AQ25" s="307"/>
      <c r="AR25" s="307"/>
      <c r="AS25" s="308"/>
      <c r="AT25" s="296"/>
    </row>
    <row r="26" spans="1:46" s="301" customFormat="1" x14ac:dyDescent="0.15">
      <c r="A26" s="1165" t="s">
        <v>532</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c r="AT26" s="267"/>
    </row>
    <row r="27" spans="1:46" x14ac:dyDescent="0.15">
      <c r="A27" s="309"/>
      <c r="AO27" s="262"/>
      <c r="AP27" s="262"/>
      <c r="AQ27" s="262"/>
      <c r="AR27" s="262"/>
      <c r="AS27" s="262"/>
      <c r="AT27" s="262"/>
    </row>
    <row r="28" spans="1:46" ht="17.25" x14ac:dyDescent="0.15">
      <c r="A28" s="263" t="s">
        <v>533</v>
      </c>
      <c r="B28" s="264"/>
      <c r="C28" s="264"/>
      <c r="D28" s="264"/>
      <c r="E28" s="264"/>
      <c r="F28" s="264"/>
      <c r="G28" s="264"/>
      <c r="H28" s="264"/>
      <c r="I28" s="264"/>
      <c r="J28" s="264"/>
      <c r="K28" s="264"/>
      <c r="L28" s="264"/>
      <c r="M28" s="264"/>
      <c r="N28" s="264"/>
      <c r="O28" s="264"/>
      <c r="P28" s="264"/>
      <c r="Q28" s="264"/>
      <c r="R28" s="264"/>
      <c r="S28" s="264"/>
      <c r="T28" s="264"/>
      <c r="U28" s="264"/>
      <c r="V28" s="264"/>
      <c r="W28" s="264"/>
      <c r="X28" s="264"/>
      <c r="Y28" s="264"/>
      <c r="Z28" s="264"/>
      <c r="AA28" s="264"/>
      <c r="AB28" s="264"/>
      <c r="AC28" s="264"/>
      <c r="AD28" s="264"/>
      <c r="AE28" s="264"/>
      <c r="AF28" s="264"/>
      <c r="AG28" s="264"/>
      <c r="AH28" s="264"/>
      <c r="AI28" s="264"/>
      <c r="AJ28" s="264"/>
      <c r="AK28" s="264"/>
      <c r="AL28" s="264"/>
      <c r="AM28" s="264"/>
      <c r="AN28" s="264"/>
      <c r="AO28" s="264"/>
      <c r="AP28" s="264"/>
      <c r="AQ28" s="264"/>
      <c r="AR28" s="264"/>
      <c r="AS28" s="310"/>
    </row>
    <row r="29" spans="1:46" x14ac:dyDescent="0.15">
      <c r="A29" s="266"/>
      <c r="B29" s="262"/>
      <c r="C29" s="262"/>
      <c r="D29" s="262"/>
      <c r="E29" s="262"/>
      <c r="F29" s="262"/>
      <c r="G29" s="262"/>
      <c r="H29" s="262"/>
      <c r="I29" s="262"/>
      <c r="J29" s="262"/>
      <c r="K29" s="262"/>
      <c r="L29" s="262"/>
      <c r="M29" s="262"/>
      <c r="N29" s="262"/>
      <c r="O29" s="262"/>
      <c r="P29" s="262"/>
      <c r="Q29" s="262"/>
      <c r="R29" s="262"/>
      <c r="S29" s="262"/>
      <c r="T29" s="262"/>
      <c r="U29" s="262"/>
      <c r="V29" s="262"/>
      <c r="W29" s="262"/>
      <c r="X29" s="262"/>
      <c r="Y29" s="262"/>
      <c r="Z29" s="262"/>
      <c r="AA29" s="262"/>
      <c r="AB29" s="262"/>
      <c r="AC29" s="262"/>
      <c r="AD29" s="262"/>
      <c r="AE29" s="262"/>
      <c r="AF29" s="262"/>
      <c r="AG29" s="262"/>
      <c r="AH29" s="262"/>
      <c r="AI29" s="262"/>
      <c r="AJ29" s="262"/>
      <c r="AK29" s="267" t="s">
        <v>534</v>
      </c>
      <c r="AL29" s="267"/>
      <c r="AM29" s="267"/>
      <c r="AN29" s="267"/>
      <c r="AO29" s="262"/>
      <c r="AP29" s="262"/>
      <c r="AQ29" s="262"/>
      <c r="AR29" s="262"/>
      <c r="AS29" s="311"/>
    </row>
    <row r="30" spans="1:46" ht="13.5" customHeight="1" x14ac:dyDescent="0.15">
      <c r="A30" s="266"/>
      <c r="B30" s="262"/>
      <c r="C30" s="262"/>
      <c r="D30" s="262"/>
      <c r="E30" s="262"/>
      <c r="F30" s="262"/>
      <c r="G30" s="262"/>
      <c r="H30" s="262"/>
      <c r="I30" s="262"/>
      <c r="J30" s="262"/>
      <c r="K30" s="262"/>
      <c r="L30" s="262"/>
      <c r="M30" s="262"/>
      <c r="N30" s="262"/>
      <c r="O30" s="262"/>
      <c r="P30" s="262"/>
      <c r="Q30" s="262"/>
      <c r="R30" s="262"/>
      <c r="S30" s="262"/>
      <c r="T30" s="262"/>
      <c r="U30" s="262"/>
      <c r="V30" s="262"/>
      <c r="W30" s="262"/>
      <c r="X30" s="262"/>
      <c r="Y30" s="262"/>
      <c r="Z30" s="262"/>
      <c r="AA30" s="262"/>
      <c r="AB30" s="262"/>
      <c r="AC30" s="262"/>
      <c r="AD30" s="262"/>
      <c r="AE30" s="262"/>
      <c r="AF30" s="262"/>
      <c r="AG30" s="262"/>
      <c r="AH30" s="262"/>
      <c r="AI30" s="262"/>
      <c r="AJ30" s="262"/>
      <c r="AK30" s="269"/>
      <c r="AL30" s="270"/>
      <c r="AM30" s="270"/>
      <c r="AN30" s="271"/>
      <c r="AO30" s="1154" t="s">
        <v>513</v>
      </c>
      <c r="AP30" s="272"/>
      <c r="AQ30" s="273" t="s">
        <v>514</v>
      </c>
      <c r="AR30" s="274"/>
    </row>
    <row r="31" spans="1:46" x14ac:dyDescent="0.15">
      <c r="A31" s="266"/>
      <c r="B31" s="262"/>
      <c r="C31" s="262"/>
      <c r="D31" s="262"/>
      <c r="E31" s="262"/>
      <c r="F31" s="262"/>
      <c r="G31" s="262"/>
      <c r="H31" s="262"/>
      <c r="I31" s="262"/>
      <c r="J31" s="262"/>
      <c r="K31" s="262"/>
      <c r="L31" s="262"/>
      <c r="M31" s="262"/>
      <c r="N31" s="262"/>
      <c r="O31" s="262"/>
      <c r="P31" s="262"/>
      <c r="Q31" s="262"/>
      <c r="R31" s="262"/>
      <c r="S31" s="262"/>
      <c r="T31" s="262"/>
      <c r="U31" s="262"/>
      <c r="V31" s="262"/>
      <c r="W31" s="262"/>
      <c r="X31" s="262"/>
      <c r="Y31" s="262"/>
      <c r="Z31" s="262"/>
      <c r="AA31" s="262"/>
      <c r="AB31" s="262"/>
      <c r="AC31" s="262"/>
      <c r="AD31" s="262"/>
      <c r="AE31" s="262"/>
      <c r="AF31" s="262"/>
      <c r="AG31" s="262"/>
      <c r="AH31" s="262"/>
      <c r="AI31" s="262"/>
      <c r="AJ31" s="262"/>
      <c r="AK31" s="275"/>
      <c r="AL31" s="276"/>
      <c r="AM31" s="276"/>
      <c r="AN31" s="277"/>
      <c r="AO31" s="1155"/>
      <c r="AP31" s="278" t="s">
        <v>515</v>
      </c>
      <c r="AQ31" s="279" t="s">
        <v>516</v>
      </c>
      <c r="AR31" s="280" t="s">
        <v>517</v>
      </c>
    </row>
    <row r="32" spans="1:46" ht="27" customHeight="1" x14ac:dyDescent="0.15">
      <c r="A32" s="266"/>
      <c r="B32" s="262"/>
      <c r="C32" s="262"/>
      <c r="D32" s="262"/>
      <c r="E32" s="262"/>
      <c r="F32" s="262"/>
      <c r="G32" s="262"/>
      <c r="H32" s="262"/>
      <c r="I32" s="262"/>
      <c r="J32" s="262"/>
      <c r="K32" s="262"/>
      <c r="L32" s="262"/>
      <c r="M32" s="262"/>
      <c r="N32" s="262"/>
      <c r="O32" s="262"/>
      <c r="P32" s="262"/>
      <c r="Q32" s="262"/>
      <c r="R32" s="262"/>
      <c r="S32" s="262"/>
      <c r="T32" s="262"/>
      <c r="U32" s="262"/>
      <c r="V32" s="262"/>
      <c r="W32" s="262"/>
      <c r="X32" s="262"/>
      <c r="Y32" s="262"/>
      <c r="Z32" s="262"/>
      <c r="AA32" s="262"/>
      <c r="AB32" s="262"/>
      <c r="AC32" s="262"/>
      <c r="AD32" s="262"/>
      <c r="AE32" s="262"/>
      <c r="AF32" s="262"/>
      <c r="AG32" s="262"/>
      <c r="AH32" s="262"/>
      <c r="AI32" s="262"/>
      <c r="AJ32" s="262"/>
      <c r="AK32" s="1156" t="s">
        <v>535</v>
      </c>
      <c r="AL32" s="1157"/>
      <c r="AM32" s="1157"/>
      <c r="AN32" s="1158"/>
      <c r="AO32" s="312">
        <v>760253</v>
      </c>
      <c r="AP32" s="312">
        <v>174290</v>
      </c>
      <c r="AQ32" s="313">
        <v>121678</v>
      </c>
      <c r="AR32" s="314">
        <v>43.2</v>
      </c>
    </row>
    <row r="33" spans="1:46" ht="13.5" customHeight="1" x14ac:dyDescent="0.15">
      <c r="A33" s="266"/>
      <c r="B33" s="262"/>
      <c r="C33" s="262"/>
      <c r="D33" s="262"/>
      <c r="E33" s="262"/>
      <c r="F33" s="262"/>
      <c r="G33" s="262"/>
      <c r="H33" s="262"/>
      <c r="I33" s="262"/>
      <c r="J33" s="262"/>
      <c r="K33" s="262"/>
      <c r="L33" s="262"/>
      <c r="M33" s="262"/>
      <c r="N33" s="262"/>
      <c r="O33" s="262"/>
      <c r="P33" s="262"/>
      <c r="Q33" s="262"/>
      <c r="R33" s="262"/>
      <c r="S33" s="262"/>
      <c r="T33" s="262"/>
      <c r="U33" s="262"/>
      <c r="V33" s="262"/>
      <c r="W33" s="262"/>
      <c r="X33" s="262"/>
      <c r="Y33" s="262"/>
      <c r="Z33" s="262"/>
      <c r="AA33" s="262"/>
      <c r="AB33" s="262"/>
      <c r="AC33" s="262"/>
      <c r="AD33" s="262"/>
      <c r="AE33" s="262"/>
      <c r="AF33" s="262"/>
      <c r="AG33" s="262"/>
      <c r="AH33" s="262"/>
      <c r="AI33" s="262"/>
      <c r="AJ33" s="262"/>
      <c r="AK33" s="1156" t="s">
        <v>536</v>
      </c>
      <c r="AL33" s="1157"/>
      <c r="AM33" s="1157"/>
      <c r="AN33" s="1158"/>
      <c r="AO33" s="312" t="s">
        <v>521</v>
      </c>
      <c r="AP33" s="312" t="s">
        <v>521</v>
      </c>
      <c r="AQ33" s="313" t="s">
        <v>521</v>
      </c>
      <c r="AR33" s="314" t="s">
        <v>521</v>
      </c>
    </row>
    <row r="34" spans="1:46" ht="27" customHeight="1" x14ac:dyDescent="0.15">
      <c r="A34" s="266"/>
      <c r="B34" s="262"/>
      <c r="C34" s="262"/>
      <c r="D34" s="262"/>
      <c r="E34" s="262"/>
      <c r="F34" s="262"/>
      <c r="G34" s="262"/>
      <c r="H34" s="262"/>
      <c r="I34" s="262"/>
      <c r="J34" s="262"/>
      <c r="K34" s="262"/>
      <c r="L34" s="262"/>
      <c r="M34" s="262"/>
      <c r="N34" s="262"/>
      <c r="O34" s="262"/>
      <c r="P34" s="262"/>
      <c r="Q34" s="262"/>
      <c r="R34" s="262"/>
      <c r="S34" s="262"/>
      <c r="T34" s="262"/>
      <c r="U34" s="262"/>
      <c r="V34" s="262"/>
      <c r="W34" s="262"/>
      <c r="X34" s="262"/>
      <c r="Y34" s="262"/>
      <c r="Z34" s="262"/>
      <c r="AA34" s="262"/>
      <c r="AB34" s="262"/>
      <c r="AC34" s="262"/>
      <c r="AD34" s="262"/>
      <c r="AE34" s="262"/>
      <c r="AF34" s="262"/>
      <c r="AG34" s="262"/>
      <c r="AH34" s="262"/>
      <c r="AI34" s="262"/>
      <c r="AJ34" s="262"/>
      <c r="AK34" s="1156" t="s">
        <v>537</v>
      </c>
      <c r="AL34" s="1157"/>
      <c r="AM34" s="1157"/>
      <c r="AN34" s="1158"/>
      <c r="AO34" s="312" t="s">
        <v>521</v>
      </c>
      <c r="AP34" s="312" t="s">
        <v>521</v>
      </c>
      <c r="AQ34" s="313" t="s">
        <v>521</v>
      </c>
      <c r="AR34" s="314" t="s">
        <v>521</v>
      </c>
    </row>
    <row r="35" spans="1:46" ht="27" customHeight="1" x14ac:dyDescent="0.15">
      <c r="A35" s="266"/>
      <c r="B35" s="262"/>
      <c r="C35" s="262"/>
      <c r="D35" s="262"/>
      <c r="E35" s="262"/>
      <c r="F35" s="262"/>
      <c r="G35" s="262"/>
      <c r="H35" s="262"/>
      <c r="I35" s="262"/>
      <c r="J35" s="262"/>
      <c r="K35" s="262"/>
      <c r="L35" s="262"/>
      <c r="M35" s="262"/>
      <c r="N35" s="262"/>
      <c r="O35" s="262"/>
      <c r="P35" s="262"/>
      <c r="Q35" s="262"/>
      <c r="R35" s="262"/>
      <c r="S35" s="262"/>
      <c r="T35" s="262"/>
      <c r="U35" s="262"/>
      <c r="V35" s="262"/>
      <c r="W35" s="262"/>
      <c r="X35" s="262"/>
      <c r="Y35" s="262"/>
      <c r="Z35" s="262"/>
      <c r="AA35" s="262"/>
      <c r="AB35" s="262"/>
      <c r="AC35" s="262"/>
      <c r="AD35" s="262"/>
      <c r="AE35" s="262"/>
      <c r="AF35" s="262"/>
      <c r="AG35" s="262"/>
      <c r="AH35" s="262"/>
      <c r="AI35" s="262"/>
      <c r="AJ35" s="262"/>
      <c r="AK35" s="1156" t="s">
        <v>538</v>
      </c>
      <c r="AL35" s="1157"/>
      <c r="AM35" s="1157"/>
      <c r="AN35" s="1158"/>
      <c r="AO35" s="312">
        <v>123125</v>
      </c>
      <c r="AP35" s="312">
        <v>28227</v>
      </c>
      <c r="AQ35" s="313">
        <v>32449</v>
      </c>
      <c r="AR35" s="314">
        <v>-13</v>
      </c>
    </row>
    <row r="36" spans="1:46" ht="27" customHeight="1" x14ac:dyDescent="0.15">
      <c r="A36" s="266"/>
      <c r="B36" s="262"/>
      <c r="C36" s="262"/>
      <c r="D36" s="262"/>
      <c r="E36" s="262"/>
      <c r="F36" s="262"/>
      <c r="G36" s="262"/>
      <c r="H36" s="262"/>
      <c r="I36" s="262"/>
      <c r="J36" s="262"/>
      <c r="K36" s="262"/>
      <c r="L36" s="262"/>
      <c r="M36" s="262"/>
      <c r="N36" s="262"/>
      <c r="O36" s="262"/>
      <c r="P36" s="262"/>
      <c r="Q36" s="262"/>
      <c r="R36" s="262"/>
      <c r="S36" s="262"/>
      <c r="T36" s="262"/>
      <c r="U36" s="262"/>
      <c r="V36" s="262"/>
      <c r="W36" s="262"/>
      <c r="X36" s="262"/>
      <c r="Y36" s="262"/>
      <c r="Z36" s="262"/>
      <c r="AA36" s="262"/>
      <c r="AB36" s="262"/>
      <c r="AC36" s="262"/>
      <c r="AD36" s="262"/>
      <c r="AE36" s="262"/>
      <c r="AF36" s="262"/>
      <c r="AG36" s="262"/>
      <c r="AH36" s="262"/>
      <c r="AI36" s="262"/>
      <c r="AJ36" s="262"/>
      <c r="AK36" s="1156" t="s">
        <v>539</v>
      </c>
      <c r="AL36" s="1157"/>
      <c r="AM36" s="1157"/>
      <c r="AN36" s="1158"/>
      <c r="AO36" s="312">
        <v>600</v>
      </c>
      <c r="AP36" s="312">
        <v>138</v>
      </c>
      <c r="AQ36" s="313">
        <v>2852</v>
      </c>
      <c r="AR36" s="314">
        <v>-95.2</v>
      </c>
    </row>
    <row r="37" spans="1:46" ht="13.5" customHeight="1" x14ac:dyDescent="0.15">
      <c r="A37" s="266"/>
      <c r="B37" s="262"/>
      <c r="C37" s="262"/>
      <c r="D37" s="262"/>
      <c r="E37" s="262"/>
      <c r="F37" s="262"/>
      <c r="G37" s="262"/>
      <c r="H37" s="262"/>
      <c r="I37" s="262"/>
      <c r="J37" s="262"/>
      <c r="K37" s="262"/>
      <c r="L37" s="262"/>
      <c r="M37" s="262"/>
      <c r="N37" s="262"/>
      <c r="O37" s="262"/>
      <c r="P37" s="262"/>
      <c r="Q37" s="262"/>
      <c r="R37" s="262"/>
      <c r="S37" s="262"/>
      <c r="T37" s="262"/>
      <c r="U37" s="262"/>
      <c r="V37" s="262"/>
      <c r="W37" s="262"/>
      <c r="X37" s="262"/>
      <c r="Y37" s="262"/>
      <c r="Z37" s="262"/>
      <c r="AA37" s="262"/>
      <c r="AB37" s="262"/>
      <c r="AC37" s="262"/>
      <c r="AD37" s="262"/>
      <c r="AE37" s="262"/>
      <c r="AF37" s="262"/>
      <c r="AG37" s="262"/>
      <c r="AH37" s="262"/>
      <c r="AI37" s="262"/>
      <c r="AJ37" s="262"/>
      <c r="AK37" s="1156" t="s">
        <v>540</v>
      </c>
      <c r="AL37" s="1157"/>
      <c r="AM37" s="1157"/>
      <c r="AN37" s="1158"/>
      <c r="AO37" s="312" t="s">
        <v>521</v>
      </c>
      <c r="AP37" s="312" t="s">
        <v>521</v>
      </c>
      <c r="AQ37" s="313">
        <v>591</v>
      </c>
      <c r="AR37" s="314" t="s">
        <v>521</v>
      </c>
    </row>
    <row r="38" spans="1:46" ht="27" customHeight="1" x14ac:dyDescent="0.15">
      <c r="A38" s="266"/>
      <c r="B38" s="262"/>
      <c r="C38" s="262"/>
      <c r="D38" s="262"/>
      <c r="E38" s="262"/>
      <c r="F38" s="262"/>
      <c r="G38" s="262"/>
      <c r="H38" s="262"/>
      <c r="I38" s="262"/>
      <c r="J38" s="262"/>
      <c r="K38" s="262"/>
      <c r="L38" s="262"/>
      <c r="M38" s="262"/>
      <c r="N38" s="262"/>
      <c r="O38" s="262"/>
      <c r="P38" s="262"/>
      <c r="Q38" s="262"/>
      <c r="R38" s="262"/>
      <c r="S38" s="262"/>
      <c r="T38" s="262"/>
      <c r="U38" s="262"/>
      <c r="V38" s="262"/>
      <c r="W38" s="262"/>
      <c r="X38" s="262"/>
      <c r="Y38" s="262"/>
      <c r="Z38" s="262"/>
      <c r="AA38" s="262"/>
      <c r="AB38" s="262"/>
      <c r="AC38" s="262"/>
      <c r="AD38" s="262"/>
      <c r="AE38" s="262"/>
      <c r="AF38" s="262"/>
      <c r="AG38" s="262"/>
      <c r="AH38" s="262"/>
      <c r="AI38" s="262"/>
      <c r="AJ38" s="262"/>
      <c r="AK38" s="1159" t="s">
        <v>541</v>
      </c>
      <c r="AL38" s="1160"/>
      <c r="AM38" s="1160"/>
      <c r="AN38" s="1161"/>
      <c r="AO38" s="315">
        <v>2407</v>
      </c>
      <c r="AP38" s="315">
        <v>552</v>
      </c>
      <c r="AQ38" s="316">
        <v>14</v>
      </c>
      <c r="AR38" s="304">
        <v>3842.9</v>
      </c>
      <c r="AS38" s="311"/>
    </row>
    <row r="39" spans="1:46" x14ac:dyDescent="0.15">
      <c r="A39" s="266"/>
      <c r="B39" s="262"/>
      <c r="C39" s="262"/>
      <c r="D39" s="262"/>
      <c r="E39" s="262"/>
      <c r="F39" s="262"/>
      <c r="G39" s="262"/>
      <c r="H39" s="262"/>
      <c r="I39" s="262"/>
      <c r="J39" s="262"/>
      <c r="K39" s="262"/>
      <c r="L39" s="262"/>
      <c r="M39" s="262"/>
      <c r="N39" s="262"/>
      <c r="O39" s="262"/>
      <c r="P39" s="262"/>
      <c r="Q39" s="262"/>
      <c r="R39" s="262"/>
      <c r="S39" s="262"/>
      <c r="T39" s="262"/>
      <c r="U39" s="262"/>
      <c r="V39" s="262"/>
      <c r="W39" s="262"/>
      <c r="X39" s="262"/>
      <c r="Y39" s="262"/>
      <c r="Z39" s="262"/>
      <c r="AA39" s="262"/>
      <c r="AB39" s="262"/>
      <c r="AC39" s="262"/>
      <c r="AD39" s="262"/>
      <c r="AE39" s="262"/>
      <c r="AF39" s="262"/>
      <c r="AG39" s="262"/>
      <c r="AH39" s="262"/>
      <c r="AI39" s="262"/>
      <c r="AJ39" s="262"/>
      <c r="AK39" s="1159" t="s">
        <v>542</v>
      </c>
      <c r="AL39" s="1160"/>
      <c r="AM39" s="1160"/>
      <c r="AN39" s="1161"/>
      <c r="AO39" s="312">
        <v>-7692</v>
      </c>
      <c r="AP39" s="312">
        <v>-1763</v>
      </c>
      <c r="AQ39" s="313">
        <v>-2546</v>
      </c>
      <c r="AR39" s="314">
        <v>-30.8</v>
      </c>
      <c r="AS39" s="311"/>
    </row>
    <row r="40" spans="1:46" ht="27" customHeight="1" x14ac:dyDescent="0.15">
      <c r="A40" s="266"/>
      <c r="B40" s="262"/>
      <c r="C40" s="262"/>
      <c r="D40" s="262"/>
      <c r="E40" s="262"/>
      <c r="F40" s="262"/>
      <c r="G40" s="262"/>
      <c r="H40" s="262"/>
      <c r="I40" s="262"/>
      <c r="J40" s="262"/>
      <c r="K40" s="262"/>
      <c r="L40" s="262"/>
      <c r="M40" s="262"/>
      <c r="N40" s="262"/>
      <c r="O40" s="262"/>
      <c r="P40" s="262"/>
      <c r="Q40" s="262"/>
      <c r="R40" s="262"/>
      <c r="S40" s="262"/>
      <c r="T40" s="262"/>
      <c r="U40" s="262"/>
      <c r="V40" s="262"/>
      <c r="W40" s="262"/>
      <c r="X40" s="262"/>
      <c r="Y40" s="262"/>
      <c r="Z40" s="262"/>
      <c r="AA40" s="262"/>
      <c r="AB40" s="262"/>
      <c r="AC40" s="262"/>
      <c r="AD40" s="262"/>
      <c r="AE40" s="262"/>
      <c r="AF40" s="262"/>
      <c r="AG40" s="262"/>
      <c r="AH40" s="262"/>
      <c r="AI40" s="262"/>
      <c r="AJ40" s="262"/>
      <c r="AK40" s="1156" t="s">
        <v>543</v>
      </c>
      <c r="AL40" s="1157"/>
      <c r="AM40" s="1157"/>
      <c r="AN40" s="1158"/>
      <c r="AO40" s="312">
        <v>-589282</v>
      </c>
      <c r="AP40" s="312">
        <v>-135094</v>
      </c>
      <c r="AQ40" s="313">
        <v>-115284</v>
      </c>
      <c r="AR40" s="314">
        <v>17.2</v>
      </c>
      <c r="AS40" s="311"/>
    </row>
    <row r="41" spans="1:46" x14ac:dyDescent="0.15">
      <c r="A41" s="266"/>
      <c r="B41" s="262"/>
      <c r="C41" s="262"/>
      <c r="D41" s="262"/>
      <c r="E41" s="262"/>
      <c r="F41" s="262"/>
      <c r="G41" s="262"/>
      <c r="H41" s="262"/>
      <c r="I41" s="262"/>
      <c r="J41" s="262"/>
      <c r="K41" s="262"/>
      <c r="L41" s="262"/>
      <c r="M41" s="262"/>
      <c r="N41" s="262"/>
      <c r="O41" s="262"/>
      <c r="P41" s="262"/>
      <c r="Q41" s="262"/>
      <c r="R41" s="262"/>
      <c r="S41" s="262"/>
      <c r="T41" s="262"/>
      <c r="U41" s="262"/>
      <c r="V41" s="262"/>
      <c r="W41" s="262"/>
      <c r="X41" s="262"/>
      <c r="Y41" s="262"/>
      <c r="Z41" s="262"/>
      <c r="AA41" s="262"/>
      <c r="AB41" s="262"/>
      <c r="AC41" s="262"/>
      <c r="AD41" s="262"/>
      <c r="AE41" s="262"/>
      <c r="AF41" s="262"/>
      <c r="AG41" s="262"/>
      <c r="AH41" s="262"/>
      <c r="AI41" s="262"/>
      <c r="AJ41" s="262"/>
      <c r="AK41" s="1162" t="s">
        <v>305</v>
      </c>
      <c r="AL41" s="1163"/>
      <c r="AM41" s="1163"/>
      <c r="AN41" s="1164"/>
      <c r="AO41" s="312">
        <v>289411</v>
      </c>
      <c r="AP41" s="312">
        <v>66348</v>
      </c>
      <c r="AQ41" s="313">
        <v>39754</v>
      </c>
      <c r="AR41" s="314">
        <v>66.900000000000006</v>
      </c>
      <c r="AS41" s="311"/>
    </row>
    <row r="42" spans="1:46" x14ac:dyDescent="0.15">
      <c r="A42" s="266"/>
      <c r="B42" s="262"/>
      <c r="C42" s="262"/>
      <c r="D42" s="262"/>
      <c r="E42" s="262"/>
      <c r="F42" s="262"/>
      <c r="G42" s="262"/>
      <c r="H42" s="262"/>
      <c r="I42" s="262"/>
      <c r="J42" s="262"/>
      <c r="K42" s="262"/>
      <c r="L42" s="262"/>
      <c r="M42" s="262"/>
      <c r="N42" s="262"/>
      <c r="O42" s="262"/>
      <c r="P42" s="262"/>
      <c r="Q42" s="262"/>
      <c r="R42" s="262"/>
      <c r="S42" s="262"/>
      <c r="T42" s="262"/>
      <c r="U42" s="262"/>
      <c r="V42" s="262"/>
      <c r="W42" s="262"/>
      <c r="X42" s="262"/>
      <c r="Y42" s="262"/>
      <c r="Z42" s="262"/>
      <c r="AA42" s="262"/>
      <c r="AB42" s="262"/>
      <c r="AC42" s="262"/>
      <c r="AD42" s="262"/>
      <c r="AE42" s="262"/>
      <c r="AF42" s="262"/>
      <c r="AG42" s="262"/>
      <c r="AH42" s="262"/>
      <c r="AI42" s="262"/>
      <c r="AJ42" s="262"/>
      <c r="AK42" s="317" t="s">
        <v>544</v>
      </c>
      <c r="AL42" s="262"/>
      <c r="AM42" s="262"/>
      <c r="AN42" s="262"/>
      <c r="AO42" s="262"/>
      <c r="AP42" s="262"/>
      <c r="AQ42" s="288"/>
      <c r="AR42" s="288"/>
      <c r="AS42" s="311"/>
    </row>
    <row r="43" spans="1:46" x14ac:dyDescent="0.15">
      <c r="A43" s="266"/>
      <c r="B43" s="262"/>
      <c r="C43" s="262"/>
      <c r="D43" s="262"/>
      <c r="E43" s="262"/>
      <c r="F43" s="262"/>
      <c r="G43" s="262"/>
      <c r="H43" s="262"/>
      <c r="I43" s="262"/>
      <c r="J43" s="262"/>
      <c r="K43" s="262"/>
      <c r="L43" s="262"/>
      <c r="M43" s="262"/>
      <c r="N43" s="262"/>
      <c r="O43" s="262"/>
      <c r="P43" s="262"/>
      <c r="Q43" s="262"/>
      <c r="R43" s="262"/>
      <c r="S43" s="262"/>
      <c r="T43" s="262"/>
      <c r="U43" s="262"/>
      <c r="V43" s="262"/>
      <c r="W43" s="262"/>
      <c r="X43" s="262"/>
      <c r="Y43" s="262"/>
      <c r="Z43" s="262"/>
      <c r="AA43" s="262"/>
      <c r="AB43" s="262"/>
      <c r="AC43" s="262"/>
      <c r="AD43" s="262"/>
      <c r="AE43" s="262"/>
      <c r="AF43" s="262"/>
      <c r="AG43" s="262"/>
      <c r="AH43" s="262"/>
      <c r="AI43" s="262"/>
      <c r="AJ43" s="262"/>
      <c r="AK43" s="262"/>
      <c r="AL43" s="262"/>
      <c r="AM43" s="262"/>
      <c r="AN43" s="262"/>
      <c r="AO43" s="262"/>
      <c r="AP43" s="318"/>
      <c r="AQ43" s="288"/>
      <c r="AR43" s="262"/>
      <c r="AS43" s="311"/>
    </row>
    <row r="44" spans="1:46" x14ac:dyDescent="0.15">
      <c r="A44" s="266"/>
      <c r="B44" s="262"/>
      <c r="C44" s="262"/>
      <c r="D44" s="262"/>
      <c r="E44" s="262"/>
      <c r="F44" s="262"/>
      <c r="G44" s="262"/>
      <c r="H44" s="262"/>
      <c r="I44" s="262"/>
      <c r="J44" s="262"/>
      <c r="K44" s="262"/>
      <c r="L44" s="262"/>
      <c r="M44" s="262"/>
      <c r="N44" s="262"/>
      <c r="O44" s="262"/>
      <c r="P44" s="262"/>
      <c r="Q44" s="262"/>
      <c r="R44" s="262"/>
      <c r="S44" s="262"/>
      <c r="T44" s="262"/>
      <c r="U44" s="262"/>
      <c r="V44" s="262"/>
      <c r="W44" s="262"/>
      <c r="X44" s="262"/>
      <c r="Y44" s="262"/>
      <c r="Z44" s="262"/>
      <c r="AA44" s="262"/>
      <c r="AB44" s="262"/>
      <c r="AC44" s="262"/>
      <c r="AD44" s="262"/>
      <c r="AE44" s="262"/>
      <c r="AF44" s="262"/>
      <c r="AG44" s="262"/>
      <c r="AH44" s="262"/>
      <c r="AI44" s="262"/>
      <c r="AJ44" s="262"/>
      <c r="AK44" s="262"/>
      <c r="AL44" s="262"/>
      <c r="AM44" s="262"/>
      <c r="AN44" s="262"/>
      <c r="AO44" s="262"/>
      <c r="AP44" s="262"/>
      <c r="AQ44" s="288"/>
      <c r="AR44" s="262"/>
    </row>
    <row r="45" spans="1:46" x14ac:dyDescent="0.15">
      <c r="A45" s="264"/>
      <c r="B45" s="264"/>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319"/>
      <c r="AR45" s="264"/>
      <c r="AS45" s="264"/>
      <c r="AT45" s="262"/>
    </row>
    <row r="46" spans="1:46" x14ac:dyDescent="0.15">
      <c r="A46" s="320"/>
      <c r="B46" s="320"/>
      <c r="C46" s="320"/>
      <c r="D46" s="320"/>
      <c r="E46" s="320"/>
      <c r="F46" s="320"/>
      <c r="G46" s="320"/>
      <c r="H46" s="320"/>
      <c r="I46" s="320"/>
      <c r="J46" s="320"/>
      <c r="K46" s="320"/>
      <c r="L46" s="320"/>
      <c r="M46" s="320"/>
      <c r="N46" s="320"/>
      <c r="O46" s="320"/>
      <c r="P46" s="320"/>
      <c r="Q46" s="320"/>
      <c r="R46" s="320"/>
      <c r="S46" s="320"/>
      <c r="T46" s="320"/>
      <c r="U46" s="320"/>
      <c r="V46" s="320"/>
      <c r="W46" s="320"/>
      <c r="X46" s="320"/>
      <c r="Y46" s="320"/>
      <c r="Z46" s="320"/>
      <c r="AA46" s="320"/>
      <c r="AB46" s="320"/>
      <c r="AC46" s="320"/>
      <c r="AD46" s="320"/>
      <c r="AE46" s="320"/>
      <c r="AF46" s="320"/>
      <c r="AG46" s="320"/>
      <c r="AH46" s="320"/>
      <c r="AI46" s="320"/>
      <c r="AJ46" s="320"/>
      <c r="AK46" s="320"/>
      <c r="AL46" s="320"/>
      <c r="AM46" s="320"/>
      <c r="AN46" s="320"/>
      <c r="AO46" s="320"/>
      <c r="AP46" s="320"/>
      <c r="AQ46" s="320"/>
      <c r="AR46" s="320"/>
      <c r="AS46" s="320"/>
      <c r="AT46" s="262"/>
    </row>
    <row r="47" spans="1:46" ht="17.25" customHeight="1" x14ac:dyDescent="0.15">
      <c r="A47" s="321" t="s">
        <v>545</v>
      </c>
      <c r="B47" s="262"/>
      <c r="C47" s="262"/>
      <c r="D47" s="262"/>
      <c r="E47" s="262"/>
      <c r="F47" s="262"/>
      <c r="G47" s="262"/>
      <c r="H47" s="262"/>
      <c r="I47" s="262"/>
      <c r="J47" s="262"/>
      <c r="K47" s="262"/>
      <c r="L47" s="262"/>
      <c r="M47" s="262"/>
      <c r="N47" s="262"/>
      <c r="O47" s="262"/>
      <c r="P47" s="262"/>
      <c r="Q47" s="262"/>
      <c r="R47" s="262"/>
      <c r="S47" s="262"/>
      <c r="T47" s="262"/>
      <c r="U47" s="262"/>
      <c r="V47" s="262"/>
      <c r="W47" s="262"/>
      <c r="X47" s="262"/>
      <c r="Y47" s="262"/>
      <c r="Z47" s="262"/>
      <c r="AA47" s="262"/>
      <c r="AB47" s="262"/>
      <c r="AC47" s="262"/>
      <c r="AD47" s="262"/>
      <c r="AE47" s="262"/>
      <c r="AF47" s="262"/>
      <c r="AG47" s="262"/>
      <c r="AH47" s="262"/>
      <c r="AI47" s="262"/>
      <c r="AJ47" s="262"/>
      <c r="AK47" s="262"/>
      <c r="AL47" s="262"/>
      <c r="AM47" s="262"/>
      <c r="AN47" s="262"/>
      <c r="AO47" s="262"/>
      <c r="AP47" s="262"/>
      <c r="AQ47" s="262"/>
      <c r="AR47" s="262"/>
    </row>
    <row r="48" spans="1:46" x14ac:dyDescent="0.15">
      <c r="A48" s="266"/>
      <c r="B48" s="262"/>
      <c r="C48" s="262"/>
      <c r="D48" s="262"/>
      <c r="E48" s="262"/>
      <c r="F48" s="262"/>
      <c r="G48" s="262"/>
      <c r="H48" s="262"/>
      <c r="I48" s="262"/>
      <c r="J48" s="262"/>
      <c r="K48" s="262"/>
      <c r="L48" s="262"/>
      <c r="M48" s="262"/>
      <c r="N48" s="262"/>
      <c r="O48" s="262"/>
      <c r="P48" s="262"/>
      <c r="Q48" s="262"/>
      <c r="R48" s="262"/>
      <c r="S48" s="262"/>
      <c r="T48" s="262"/>
      <c r="U48" s="262"/>
      <c r="V48" s="262"/>
      <c r="W48" s="262"/>
      <c r="X48" s="262"/>
      <c r="Y48" s="262"/>
      <c r="Z48" s="262"/>
      <c r="AA48" s="262"/>
      <c r="AB48" s="262"/>
      <c r="AC48" s="262"/>
      <c r="AD48" s="262"/>
      <c r="AE48" s="262"/>
      <c r="AF48" s="262"/>
      <c r="AG48" s="262"/>
      <c r="AH48" s="262"/>
      <c r="AI48" s="262"/>
      <c r="AJ48" s="262"/>
      <c r="AK48" s="322" t="s">
        <v>546</v>
      </c>
      <c r="AL48" s="322"/>
      <c r="AM48" s="322"/>
      <c r="AN48" s="322"/>
      <c r="AO48" s="322"/>
      <c r="AP48" s="322"/>
      <c r="AQ48" s="323"/>
      <c r="AR48" s="322"/>
    </row>
    <row r="49" spans="1:44" ht="13.5" customHeight="1" x14ac:dyDescent="0.15">
      <c r="A49" s="266"/>
      <c r="B49" s="262"/>
      <c r="C49" s="262"/>
      <c r="D49" s="262"/>
      <c r="E49" s="262"/>
      <c r="F49" s="262"/>
      <c r="G49" s="262"/>
      <c r="H49" s="262"/>
      <c r="I49" s="262"/>
      <c r="J49" s="262"/>
      <c r="K49" s="262"/>
      <c r="L49" s="262"/>
      <c r="M49" s="262"/>
      <c r="N49" s="262"/>
      <c r="O49" s="262"/>
      <c r="P49" s="262"/>
      <c r="Q49" s="262"/>
      <c r="R49" s="262"/>
      <c r="S49" s="262"/>
      <c r="T49" s="262"/>
      <c r="U49" s="262"/>
      <c r="V49" s="262"/>
      <c r="W49" s="262"/>
      <c r="X49" s="262"/>
      <c r="Y49" s="262"/>
      <c r="Z49" s="262"/>
      <c r="AA49" s="262"/>
      <c r="AB49" s="262"/>
      <c r="AC49" s="262"/>
      <c r="AD49" s="262"/>
      <c r="AE49" s="262"/>
      <c r="AF49" s="262"/>
      <c r="AG49" s="262"/>
      <c r="AH49" s="262"/>
      <c r="AI49" s="262"/>
      <c r="AJ49" s="262"/>
      <c r="AK49" s="324"/>
      <c r="AL49" s="325"/>
      <c r="AM49" s="1149" t="s">
        <v>513</v>
      </c>
      <c r="AN49" s="1151" t="s">
        <v>547</v>
      </c>
      <c r="AO49" s="1152"/>
      <c r="AP49" s="1152"/>
      <c r="AQ49" s="1152"/>
      <c r="AR49" s="1153"/>
    </row>
    <row r="50" spans="1:44" x14ac:dyDescent="0.15">
      <c r="A50" s="266"/>
      <c r="B50" s="262"/>
      <c r="C50" s="262"/>
      <c r="D50" s="262"/>
      <c r="E50" s="262"/>
      <c r="F50" s="262"/>
      <c r="G50" s="262"/>
      <c r="H50" s="262"/>
      <c r="I50" s="262"/>
      <c r="J50" s="262"/>
      <c r="K50" s="262"/>
      <c r="L50" s="262"/>
      <c r="M50" s="262"/>
      <c r="N50" s="262"/>
      <c r="O50" s="262"/>
      <c r="P50" s="262"/>
      <c r="Q50" s="262"/>
      <c r="R50" s="262"/>
      <c r="S50" s="262"/>
      <c r="T50" s="262"/>
      <c r="U50" s="262"/>
      <c r="V50" s="262"/>
      <c r="W50" s="262"/>
      <c r="X50" s="262"/>
      <c r="Y50" s="262"/>
      <c r="Z50" s="262"/>
      <c r="AA50" s="262"/>
      <c r="AB50" s="262"/>
      <c r="AC50" s="262"/>
      <c r="AD50" s="262"/>
      <c r="AE50" s="262"/>
      <c r="AF50" s="262"/>
      <c r="AG50" s="262"/>
      <c r="AH50" s="262"/>
      <c r="AI50" s="262"/>
      <c r="AJ50" s="262"/>
      <c r="AK50" s="326"/>
      <c r="AL50" s="327"/>
      <c r="AM50" s="1150"/>
      <c r="AN50" s="328" t="s">
        <v>548</v>
      </c>
      <c r="AO50" s="329" t="s">
        <v>549</v>
      </c>
      <c r="AP50" s="330" t="s">
        <v>550</v>
      </c>
      <c r="AQ50" s="331" t="s">
        <v>551</v>
      </c>
      <c r="AR50" s="332" t="s">
        <v>552</v>
      </c>
    </row>
    <row r="51" spans="1:44" x14ac:dyDescent="0.15">
      <c r="A51" s="266"/>
      <c r="B51" s="262"/>
      <c r="C51" s="262"/>
      <c r="D51" s="262"/>
      <c r="E51" s="262"/>
      <c r="F51" s="262"/>
      <c r="G51" s="262"/>
      <c r="H51" s="262"/>
      <c r="I51" s="262"/>
      <c r="J51" s="262"/>
      <c r="K51" s="262"/>
      <c r="L51" s="262"/>
      <c r="M51" s="262"/>
      <c r="N51" s="262"/>
      <c r="O51" s="262"/>
      <c r="P51" s="262"/>
      <c r="Q51" s="262"/>
      <c r="R51" s="262"/>
      <c r="S51" s="262"/>
      <c r="T51" s="262"/>
      <c r="U51" s="262"/>
      <c r="V51" s="262"/>
      <c r="W51" s="262"/>
      <c r="X51" s="262"/>
      <c r="Y51" s="262"/>
      <c r="Z51" s="262"/>
      <c r="AA51" s="262"/>
      <c r="AB51" s="262"/>
      <c r="AC51" s="262"/>
      <c r="AD51" s="262"/>
      <c r="AE51" s="262"/>
      <c r="AF51" s="262"/>
      <c r="AG51" s="262"/>
      <c r="AH51" s="262"/>
      <c r="AI51" s="262"/>
      <c r="AJ51" s="262"/>
      <c r="AK51" s="324" t="s">
        <v>553</v>
      </c>
      <c r="AL51" s="325"/>
      <c r="AM51" s="333">
        <v>1398379</v>
      </c>
      <c r="AN51" s="334">
        <v>288266</v>
      </c>
      <c r="AO51" s="335">
        <v>-36.299999999999997</v>
      </c>
      <c r="AP51" s="336">
        <v>228215</v>
      </c>
      <c r="AQ51" s="337">
        <v>-14.8</v>
      </c>
      <c r="AR51" s="338">
        <v>-21.5</v>
      </c>
    </row>
    <row r="52" spans="1:44" x14ac:dyDescent="0.15">
      <c r="A52" s="266"/>
      <c r="B52" s="262"/>
      <c r="C52" s="262"/>
      <c r="D52" s="262"/>
      <c r="E52" s="262"/>
      <c r="F52" s="262"/>
      <c r="G52" s="262"/>
      <c r="H52" s="262"/>
      <c r="I52" s="262"/>
      <c r="J52" s="262"/>
      <c r="K52" s="262"/>
      <c r="L52" s="262"/>
      <c r="M52" s="262"/>
      <c r="N52" s="262"/>
      <c r="O52" s="262"/>
      <c r="P52" s="262"/>
      <c r="Q52" s="262"/>
      <c r="R52" s="262"/>
      <c r="S52" s="262"/>
      <c r="T52" s="262"/>
      <c r="U52" s="262"/>
      <c r="V52" s="262"/>
      <c r="W52" s="262"/>
      <c r="X52" s="262"/>
      <c r="Y52" s="262"/>
      <c r="Z52" s="262"/>
      <c r="AA52" s="262"/>
      <c r="AB52" s="262"/>
      <c r="AC52" s="262"/>
      <c r="AD52" s="262"/>
      <c r="AE52" s="262"/>
      <c r="AF52" s="262"/>
      <c r="AG52" s="262"/>
      <c r="AH52" s="262"/>
      <c r="AI52" s="262"/>
      <c r="AJ52" s="262"/>
      <c r="AK52" s="339"/>
      <c r="AL52" s="340" t="s">
        <v>554</v>
      </c>
      <c r="AM52" s="341">
        <v>713100</v>
      </c>
      <c r="AN52" s="342">
        <v>147001</v>
      </c>
      <c r="AO52" s="343">
        <v>-37.1</v>
      </c>
      <c r="AP52" s="344">
        <v>117571</v>
      </c>
      <c r="AQ52" s="345">
        <v>10.5</v>
      </c>
      <c r="AR52" s="346">
        <v>-47.6</v>
      </c>
    </row>
    <row r="53" spans="1:44" x14ac:dyDescent="0.15">
      <c r="A53" s="266"/>
      <c r="B53" s="262"/>
      <c r="C53" s="262"/>
      <c r="D53" s="262"/>
      <c r="E53" s="262"/>
      <c r="F53" s="262"/>
      <c r="G53" s="262"/>
      <c r="H53" s="262"/>
      <c r="I53" s="262"/>
      <c r="J53" s="262"/>
      <c r="K53" s="262"/>
      <c r="L53" s="262"/>
      <c r="M53" s="262"/>
      <c r="N53" s="262"/>
      <c r="O53" s="262"/>
      <c r="P53" s="262"/>
      <c r="Q53" s="262"/>
      <c r="R53" s="262"/>
      <c r="S53" s="262"/>
      <c r="T53" s="262"/>
      <c r="U53" s="262"/>
      <c r="V53" s="262"/>
      <c r="W53" s="262"/>
      <c r="X53" s="262"/>
      <c r="Y53" s="262"/>
      <c r="Z53" s="262"/>
      <c r="AA53" s="262"/>
      <c r="AB53" s="262"/>
      <c r="AC53" s="262"/>
      <c r="AD53" s="262"/>
      <c r="AE53" s="262"/>
      <c r="AF53" s="262"/>
      <c r="AG53" s="262"/>
      <c r="AH53" s="262"/>
      <c r="AI53" s="262"/>
      <c r="AJ53" s="262"/>
      <c r="AK53" s="324" t="s">
        <v>555</v>
      </c>
      <c r="AL53" s="325"/>
      <c r="AM53" s="333">
        <v>1330890</v>
      </c>
      <c r="AN53" s="334">
        <v>282747</v>
      </c>
      <c r="AO53" s="335">
        <v>-1.9</v>
      </c>
      <c r="AP53" s="336">
        <v>264232</v>
      </c>
      <c r="AQ53" s="337">
        <v>15.8</v>
      </c>
      <c r="AR53" s="338">
        <v>-17.7</v>
      </c>
    </row>
    <row r="54" spans="1:44" x14ac:dyDescent="0.15">
      <c r="A54" s="266"/>
      <c r="B54" s="262"/>
      <c r="C54" s="262"/>
      <c r="D54" s="262"/>
      <c r="E54" s="262"/>
      <c r="F54" s="262"/>
      <c r="G54" s="262"/>
      <c r="H54" s="262"/>
      <c r="I54" s="262"/>
      <c r="J54" s="262"/>
      <c r="K54" s="262"/>
      <c r="L54" s="262"/>
      <c r="M54" s="262"/>
      <c r="N54" s="262"/>
      <c r="O54" s="262"/>
      <c r="P54" s="262"/>
      <c r="Q54" s="262"/>
      <c r="R54" s="262"/>
      <c r="S54" s="262"/>
      <c r="T54" s="262"/>
      <c r="U54" s="262"/>
      <c r="V54" s="262"/>
      <c r="W54" s="262"/>
      <c r="X54" s="262"/>
      <c r="Y54" s="262"/>
      <c r="Z54" s="262"/>
      <c r="AA54" s="262"/>
      <c r="AB54" s="262"/>
      <c r="AC54" s="262"/>
      <c r="AD54" s="262"/>
      <c r="AE54" s="262"/>
      <c r="AF54" s="262"/>
      <c r="AG54" s="262"/>
      <c r="AH54" s="262"/>
      <c r="AI54" s="262"/>
      <c r="AJ54" s="262"/>
      <c r="AK54" s="339"/>
      <c r="AL54" s="340" t="s">
        <v>554</v>
      </c>
      <c r="AM54" s="341">
        <v>1077600</v>
      </c>
      <c r="AN54" s="342">
        <v>228936</v>
      </c>
      <c r="AO54" s="343">
        <v>55.7</v>
      </c>
      <c r="AP54" s="344">
        <v>133959</v>
      </c>
      <c r="AQ54" s="345">
        <v>13.9</v>
      </c>
      <c r="AR54" s="346">
        <v>41.8</v>
      </c>
    </row>
    <row r="55" spans="1:44" x14ac:dyDescent="0.15">
      <c r="A55" s="266"/>
      <c r="B55" s="262"/>
      <c r="C55" s="262"/>
      <c r="D55" s="262"/>
      <c r="E55" s="262"/>
      <c r="F55" s="262"/>
      <c r="G55" s="262"/>
      <c r="H55" s="262"/>
      <c r="I55" s="262"/>
      <c r="J55" s="262"/>
      <c r="K55" s="262"/>
      <c r="L55" s="262"/>
      <c r="M55" s="262"/>
      <c r="N55" s="262"/>
      <c r="O55" s="262"/>
      <c r="P55" s="262"/>
      <c r="Q55" s="262"/>
      <c r="R55" s="262"/>
      <c r="S55" s="262"/>
      <c r="T55" s="262"/>
      <c r="U55" s="262"/>
      <c r="V55" s="262"/>
      <c r="W55" s="262"/>
      <c r="X55" s="262"/>
      <c r="Y55" s="262"/>
      <c r="Z55" s="262"/>
      <c r="AA55" s="262"/>
      <c r="AB55" s="262"/>
      <c r="AC55" s="262"/>
      <c r="AD55" s="262"/>
      <c r="AE55" s="262"/>
      <c r="AF55" s="262"/>
      <c r="AG55" s="262"/>
      <c r="AH55" s="262"/>
      <c r="AI55" s="262"/>
      <c r="AJ55" s="262"/>
      <c r="AK55" s="324" t="s">
        <v>556</v>
      </c>
      <c r="AL55" s="325"/>
      <c r="AM55" s="333">
        <v>1585569</v>
      </c>
      <c r="AN55" s="334">
        <v>343569</v>
      </c>
      <c r="AO55" s="335">
        <v>21.5</v>
      </c>
      <c r="AP55" s="336">
        <v>263613</v>
      </c>
      <c r="AQ55" s="337">
        <v>-0.2</v>
      </c>
      <c r="AR55" s="338">
        <v>21.7</v>
      </c>
    </row>
    <row r="56" spans="1:44" x14ac:dyDescent="0.15">
      <c r="A56" s="266"/>
      <c r="B56" s="262"/>
      <c r="C56" s="262"/>
      <c r="D56" s="262"/>
      <c r="E56" s="262"/>
      <c r="F56" s="262"/>
      <c r="G56" s="262"/>
      <c r="H56" s="262"/>
      <c r="I56" s="262"/>
      <c r="J56" s="262"/>
      <c r="K56" s="262"/>
      <c r="L56" s="262"/>
      <c r="M56" s="262"/>
      <c r="N56" s="262"/>
      <c r="O56" s="262"/>
      <c r="P56" s="262"/>
      <c r="Q56" s="262"/>
      <c r="R56" s="262"/>
      <c r="S56" s="262"/>
      <c r="T56" s="262"/>
      <c r="U56" s="262"/>
      <c r="V56" s="262"/>
      <c r="W56" s="262"/>
      <c r="X56" s="262"/>
      <c r="Y56" s="262"/>
      <c r="Z56" s="262"/>
      <c r="AA56" s="262"/>
      <c r="AB56" s="262"/>
      <c r="AC56" s="262"/>
      <c r="AD56" s="262"/>
      <c r="AE56" s="262"/>
      <c r="AF56" s="262"/>
      <c r="AG56" s="262"/>
      <c r="AH56" s="262"/>
      <c r="AI56" s="262"/>
      <c r="AJ56" s="262"/>
      <c r="AK56" s="339"/>
      <c r="AL56" s="340" t="s">
        <v>554</v>
      </c>
      <c r="AM56" s="341">
        <v>1298527</v>
      </c>
      <c r="AN56" s="342">
        <v>281371</v>
      </c>
      <c r="AO56" s="343">
        <v>22.9</v>
      </c>
      <c r="AP56" s="344">
        <v>128823</v>
      </c>
      <c r="AQ56" s="345">
        <v>-3.8</v>
      </c>
      <c r="AR56" s="346">
        <v>26.7</v>
      </c>
    </row>
    <row r="57" spans="1:44" x14ac:dyDescent="0.15">
      <c r="A57" s="266"/>
      <c r="B57" s="262"/>
      <c r="C57" s="262"/>
      <c r="D57" s="262"/>
      <c r="E57" s="262"/>
      <c r="F57" s="262"/>
      <c r="G57" s="262"/>
      <c r="H57" s="262"/>
      <c r="I57" s="262"/>
      <c r="J57" s="262"/>
      <c r="K57" s="262"/>
      <c r="L57" s="262"/>
      <c r="M57" s="262"/>
      <c r="N57" s="262"/>
      <c r="O57" s="262"/>
      <c r="P57" s="262"/>
      <c r="Q57" s="262"/>
      <c r="R57" s="262"/>
      <c r="S57" s="262"/>
      <c r="T57" s="262"/>
      <c r="U57" s="262"/>
      <c r="V57" s="262"/>
      <c r="W57" s="262"/>
      <c r="X57" s="262"/>
      <c r="Y57" s="262"/>
      <c r="Z57" s="262"/>
      <c r="AA57" s="262"/>
      <c r="AB57" s="262"/>
      <c r="AC57" s="262"/>
      <c r="AD57" s="262"/>
      <c r="AE57" s="262"/>
      <c r="AF57" s="262"/>
      <c r="AG57" s="262"/>
      <c r="AH57" s="262"/>
      <c r="AI57" s="262"/>
      <c r="AJ57" s="262"/>
      <c r="AK57" s="324" t="s">
        <v>557</v>
      </c>
      <c r="AL57" s="325"/>
      <c r="AM57" s="333">
        <v>1759964</v>
      </c>
      <c r="AN57" s="334">
        <v>393992</v>
      </c>
      <c r="AO57" s="335">
        <v>14.7</v>
      </c>
      <c r="AP57" s="336">
        <v>330026</v>
      </c>
      <c r="AQ57" s="337">
        <v>25.2</v>
      </c>
      <c r="AR57" s="338">
        <v>-10.5</v>
      </c>
    </row>
    <row r="58" spans="1:44" x14ac:dyDescent="0.15">
      <c r="A58" s="266"/>
      <c r="B58" s="262"/>
      <c r="C58" s="262"/>
      <c r="D58" s="262"/>
      <c r="E58" s="262"/>
      <c r="F58" s="262"/>
      <c r="G58" s="262"/>
      <c r="H58" s="262"/>
      <c r="I58" s="262"/>
      <c r="J58" s="262"/>
      <c r="K58" s="262"/>
      <c r="L58" s="262"/>
      <c r="M58" s="262"/>
      <c r="N58" s="262"/>
      <c r="O58" s="262"/>
      <c r="P58" s="262"/>
      <c r="Q58" s="262"/>
      <c r="R58" s="262"/>
      <c r="S58" s="262"/>
      <c r="T58" s="262"/>
      <c r="U58" s="262"/>
      <c r="V58" s="262"/>
      <c r="W58" s="262"/>
      <c r="X58" s="262"/>
      <c r="Y58" s="262"/>
      <c r="Z58" s="262"/>
      <c r="AA58" s="262"/>
      <c r="AB58" s="262"/>
      <c r="AC58" s="262"/>
      <c r="AD58" s="262"/>
      <c r="AE58" s="262"/>
      <c r="AF58" s="262"/>
      <c r="AG58" s="262"/>
      <c r="AH58" s="262"/>
      <c r="AI58" s="262"/>
      <c r="AJ58" s="262"/>
      <c r="AK58" s="339"/>
      <c r="AL58" s="340" t="s">
        <v>554</v>
      </c>
      <c r="AM58" s="341">
        <v>914942</v>
      </c>
      <c r="AN58" s="342">
        <v>204822</v>
      </c>
      <c r="AO58" s="343">
        <v>-27.2</v>
      </c>
      <c r="AP58" s="344">
        <v>141075</v>
      </c>
      <c r="AQ58" s="345">
        <v>9.5</v>
      </c>
      <c r="AR58" s="346">
        <v>-36.700000000000003</v>
      </c>
    </row>
    <row r="59" spans="1:44" x14ac:dyDescent="0.15">
      <c r="A59" s="266"/>
      <c r="B59" s="262"/>
      <c r="C59" s="262"/>
      <c r="D59" s="262"/>
      <c r="E59" s="262"/>
      <c r="F59" s="262"/>
      <c r="G59" s="262"/>
      <c r="H59" s="262"/>
      <c r="I59" s="262"/>
      <c r="J59" s="262"/>
      <c r="K59" s="262"/>
      <c r="L59" s="262"/>
      <c r="M59" s="262"/>
      <c r="N59" s="262"/>
      <c r="O59" s="262"/>
      <c r="P59" s="262"/>
      <c r="Q59" s="262"/>
      <c r="R59" s="262"/>
      <c r="S59" s="262"/>
      <c r="T59" s="262"/>
      <c r="U59" s="262"/>
      <c r="V59" s="262"/>
      <c r="W59" s="262"/>
      <c r="X59" s="262"/>
      <c r="Y59" s="262"/>
      <c r="Z59" s="262"/>
      <c r="AA59" s="262"/>
      <c r="AB59" s="262"/>
      <c r="AC59" s="262"/>
      <c r="AD59" s="262"/>
      <c r="AE59" s="262"/>
      <c r="AF59" s="262"/>
      <c r="AG59" s="262"/>
      <c r="AH59" s="262"/>
      <c r="AI59" s="262"/>
      <c r="AJ59" s="262"/>
      <c r="AK59" s="324" t="s">
        <v>558</v>
      </c>
      <c r="AL59" s="325"/>
      <c r="AM59" s="333">
        <v>763049</v>
      </c>
      <c r="AN59" s="334">
        <v>174931</v>
      </c>
      <c r="AO59" s="335">
        <v>-55.6</v>
      </c>
      <c r="AP59" s="336">
        <v>278179</v>
      </c>
      <c r="AQ59" s="337">
        <v>-15.7</v>
      </c>
      <c r="AR59" s="338">
        <v>-39.9</v>
      </c>
    </row>
    <row r="60" spans="1:44" x14ac:dyDescent="0.15">
      <c r="A60" s="266"/>
      <c r="B60" s="262"/>
      <c r="C60" s="262"/>
      <c r="D60" s="262"/>
      <c r="E60" s="262"/>
      <c r="F60" s="262"/>
      <c r="G60" s="262"/>
      <c r="H60" s="262"/>
      <c r="I60" s="262"/>
      <c r="J60" s="262"/>
      <c r="K60" s="262"/>
      <c r="L60" s="262"/>
      <c r="M60" s="262"/>
      <c r="N60" s="262"/>
      <c r="O60" s="262"/>
      <c r="P60" s="262"/>
      <c r="Q60" s="262"/>
      <c r="R60" s="262"/>
      <c r="S60" s="262"/>
      <c r="T60" s="262"/>
      <c r="U60" s="262"/>
      <c r="V60" s="262"/>
      <c r="W60" s="262"/>
      <c r="X60" s="262"/>
      <c r="Y60" s="262"/>
      <c r="Z60" s="262"/>
      <c r="AA60" s="262"/>
      <c r="AB60" s="262"/>
      <c r="AC60" s="262"/>
      <c r="AD60" s="262"/>
      <c r="AE60" s="262"/>
      <c r="AF60" s="262"/>
      <c r="AG60" s="262"/>
      <c r="AH60" s="262"/>
      <c r="AI60" s="262"/>
      <c r="AJ60" s="262"/>
      <c r="AK60" s="339"/>
      <c r="AL60" s="340" t="s">
        <v>554</v>
      </c>
      <c r="AM60" s="341">
        <v>521793</v>
      </c>
      <c r="AN60" s="342">
        <v>119622</v>
      </c>
      <c r="AO60" s="343">
        <v>-41.6</v>
      </c>
      <c r="AP60" s="344">
        <v>122182</v>
      </c>
      <c r="AQ60" s="345">
        <v>-13.4</v>
      </c>
      <c r="AR60" s="346">
        <v>-28.2</v>
      </c>
    </row>
    <row r="61" spans="1:44" x14ac:dyDescent="0.15">
      <c r="A61" s="266"/>
      <c r="B61" s="262"/>
      <c r="C61" s="262"/>
      <c r="D61" s="262"/>
      <c r="E61" s="262"/>
      <c r="F61" s="262"/>
      <c r="G61" s="262"/>
      <c r="H61" s="262"/>
      <c r="I61" s="262"/>
      <c r="J61" s="262"/>
      <c r="K61" s="262"/>
      <c r="L61" s="262"/>
      <c r="M61" s="262"/>
      <c r="N61" s="262"/>
      <c r="O61" s="262"/>
      <c r="P61" s="262"/>
      <c r="Q61" s="262"/>
      <c r="R61" s="262"/>
      <c r="S61" s="262"/>
      <c r="T61" s="262"/>
      <c r="U61" s="262"/>
      <c r="V61" s="262"/>
      <c r="W61" s="262"/>
      <c r="X61" s="262"/>
      <c r="Y61" s="262"/>
      <c r="Z61" s="262"/>
      <c r="AA61" s="262"/>
      <c r="AB61" s="262"/>
      <c r="AC61" s="262"/>
      <c r="AD61" s="262"/>
      <c r="AE61" s="262"/>
      <c r="AF61" s="262"/>
      <c r="AG61" s="262"/>
      <c r="AH61" s="262"/>
      <c r="AI61" s="262"/>
      <c r="AJ61" s="262"/>
      <c r="AK61" s="324" t="s">
        <v>559</v>
      </c>
      <c r="AL61" s="347"/>
      <c r="AM61" s="348">
        <v>1367570</v>
      </c>
      <c r="AN61" s="349">
        <v>296701</v>
      </c>
      <c r="AO61" s="350">
        <v>-11.5</v>
      </c>
      <c r="AP61" s="351">
        <v>272853</v>
      </c>
      <c r="AQ61" s="352">
        <v>2.1</v>
      </c>
      <c r="AR61" s="338">
        <v>-13.6</v>
      </c>
    </row>
    <row r="62" spans="1:44" x14ac:dyDescent="0.15">
      <c r="A62" s="266"/>
      <c r="B62" s="262"/>
      <c r="C62" s="262"/>
      <c r="D62" s="262"/>
      <c r="E62" s="262"/>
      <c r="F62" s="262"/>
      <c r="G62" s="262"/>
      <c r="H62" s="262"/>
      <c r="I62" s="262"/>
      <c r="J62" s="262"/>
      <c r="K62" s="262"/>
      <c r="L62" s="262"/>
      <c r="M62" s="262"/>
      <c r="N62" s="262"/>
      <c r="O62" s="262"/>
      <c r="P62" s="262"/>
      <c r="Q62" s="262"/>
      <c r="R62" s="262"/>
      <c r="S62" s="262"/>
      <c r="T62" s="262"/>
      <c r="U62" s="262"/>
      <c r="V62" s="262"/>
      <c r="W62" s="262"/>
      <c r="X62" s="262"/>
      <c r="Y62" s="262"/>
      <c r="Z62" s="262"/>
      <c r="AA62" s="262"/>
      <c r="AB62" s="262"/>
      <c r="AC62" s="262"/>
      <c r="AD62" s="262"/>
      <c r="AE62" s="262"/>
      <c r="AF62" s="262"/>
      <c r="AG62" s="262"/>
      <c r="AH62" s="262"/>
      <c r="AI62" s="262"/>
      <c r="AJ62" s="262"/>
      <c r="AK62" s="339"/>
      <c r="AL62" s="340" t="s">
        <v>554</v>
      </c>
      <c r="AM62" s="341">
        <v>905192</v>
      </c>
      <c r="AN62" s="342">
        <v>196350</v>
      </c>
      <c r="AO62" s="343">
        <v>-5.5</v>
      </c>
      <c r="AP62" s="344">
        <v>128722</v>
      </c>
      <c r="AQ62" s="345">
        <v>3.3</v>
      </c>
      <c r="AR62" s="346">
        <v>-8.8000000000000007</v>
      </c>
    </row>
    <row r="63" spans="1:44" x14ac:dyDescent="0.15">
      <c r="A63" s="266"/>
      <c r="B63" s="262"/>
      <c r="C63" s="262"/>
      <c r="D63" s="262"/>
      <c r="E63" s="262"/>
      <c r="F63" s="262"/>
      <c r="G63" s="262"/>
      <c r="H63" s="262"/>
      <c r="I63" s="262"/>
      <c r="J63" s="262"/>
      <c r="K63" s="262"/>
      <c r="L63" s="262"/>
      <c r="M63" s="262"/>
      <c r="N63" s="262"/>
      <c r="O63" s="262"/>
      <c r="P63" s="262"/>
      <c r="Q63" s="262"/>
      <c r="R63" s="262"/>
      <c r="S63" s="262"/>
      <c r="T63" s="262"/>
      <c r="U63" s="262"/>
      <c r="V63" s="262"/>
      <c r="W63" s="262"/>
      <c r="X63" s="262"/>
      <c r="Y63" s="262"/>
      <c r="Z63" s="262"/>
      <c r="AA63" s="262"/>
      <c r="AB63" s="262"/>
      <c r="AC63" s="262"/>
      <c r="AD63" s="262"/>
      <c r="AE63" s="262"/>
      <c r="AF63" s="262"/>
      <c r="AG63" s="262"/>
      <c r="AH63" s="262"/>
      <c r="AI63" s="262"/>
      <c r="AJ63" s="262"/>
      <c r="AK63" s="262"/>
      <c r="AL63" s="262"/>
      <c r="AM63" s="262"/>
      <c r="AN63" s="262"/>
      <c r="AO63" s="262"/>
      <c r="AP63" s="262"/>
      <c r="AQ63" s="262"/>
      <c r="AR63" s="262"/>
    </row>
    <row r="64" spans="1:44" x14ac:dyDescent="0.15">
      <c r="A64" s="266"/>
      <c r="B64" s="262"/>
      <c r="C64" s="262"/>
      <c r="D64" s="262"/>
      <c r="E64" s="262"/>
      <c r="F64" s="262"/>
      <c r="G64" s="262"/>
      <c r="H64" s="262"/>
      <c r="I64" s="262"/>
      <c r="J64" s="262"/>
      <c r="K64" s="262"/>
      <c r="L64" s="262"/>
      <c r="M64" s="262"/>
      <c r="N64" s="262"/>
      <c r="O64" s="262"/>
      <c r="P64" s="262"/>
      <c r="Q64" s="262"/>
      <c r="R64" s="262"/>
      <c r="S64" s="262"/>
      <c r="T64" s="262"/>
      <c r="U64" s="262"/>
      <c r="V64" s="262"/>
      <c r="W64" s="262"/>
      <c r="X64" s="262"/>
      <c r="Y64" s="262"/>
      <c r="Z64" s="262"/>
      <c r="AA64" s="262"/>
      <c r="AB64" s="262"/>
      <c r="AC64" s="262"/>
      <c r="AD64" s="262"/>
      <c r="AE64" s="262"/>
      <c r="AF64" s="262"/>
      <c r="AG64" s="262"/>
      <c r="AH64" s="262"/>
      <c r="AI64" s="262"/>
      <c r="AJ64" s="262"/>
      <c r="AK64" s="262"/>
      <c r="AL64" s="262"/>
      <c r="AM64" s="262"/>
      <c r="AN64" s="262"/>
      <c r="AO64" s="262"/>
      <c r="AP64" s="262"/>
      <c r="AQ64" s="262"/>
      <c r="AR64" s="262"/>
    </row>
    <row r="65" spans="1:46" x14ac:dyDescent="0.15">
      <c r="A65" s="266"/>
      <c r="B65" s="262"/>
      <c r="C65" s="262"/>
      <c r="D65" s="262"/>
      <c r="E65" s="262"/>
      <c r="F65" s="262"/>
      <c r="G65" s="262"/>
      <c r="H65" s="262"/>
      <c r="I65" s="262"/>
      <c r="J65" s="262"/>
      <c r="K65" s="262"/>
      <c r="L65" s="262"/>
      <c r="M65" s="262"/>
      <c r="N65" s="262"/>
      <c r="O65" s="262"/>
      <c r="P65" s="262"/>
      <c r="Q65" s="262"/>
      <c r="R65" s="262"/>
      <c r="S65" s="262"/>
      <c r="T65" s="262"/>
      <c r="U65" s="262"/>
      <c r="V65" s="262"/>
      <c r="W65" s="262"/>
      <c r="X65" s="262"/>
      <c r="Y65" s="262"/>
      <c r="Z65" s="262"/>
      <c r="AA65" s="262"/>
      <c r="AB65" s="262"/>
      <c r="AC65" s="262"/>
      <c r="AD65" s="262"/>
      <c r="AE65" s="262"/>
      <c r="AF65" s="262"/>
      <c r="AG65" s="262"/>
      <c r="AH65" s="262"/>
      <c r="AI65" s="262"/>
      <c r="AJ65" s="262"/>
      <c r="AK65" s="262"/>
      <c r="AL65" s="262"/>
      <c r="AM65" s="262"/>
      <c r="AN65" s="262"/>
      <c r="AO65" s="262"/>
      <c r="AP65" s="262"/>
      <c r="AQ65" s="262"/>
      <c r="AR65" s="262"/>
    </row>
    <row r="66" spans="1:46" x14ac:dyDescent="0.15">
      <c r="A66" s="353"/>
      <c r="B66" s="320"/>
      <c r="C66" s="320"/>
      <c r="D66" s="320"/>
      <c r="E66" s="320"/>
      <c r="F66" s="320"/>
      <c r="G66" s="320"/>
      <c r="H66" s="320"/>
      <c r="I66" s="320"/>
      <c r="J66" s="320"/>
      <c r="K66" s="320"/>
      <c r="L66" s="320"/>
      <c r="M66" s="320"/>
      <c r="N66" s="320"/>
      <c r="O66" s="320"/>
      <c r="P66" s="320"/>
      <c r="Q66" s="320"/>
      <c r="R66" s="320"/>
      <c r="S66" s="320"/>
      <c r="T66" s="320"/>
      <c r="U66" s="320"/>
      <c r="V66" s="320"/>
      <c r="W66" s="320"/>
      <c r="X66" s="320"/>
      <c r="Y66" s="320"/>
      <c r="Z66" s="320"/>
      <c r="AA66" s="320"/>
      <c r="AB66" s="320"/>
      <c r="AC66" s="320"/>
      <c r="AD66" s="320"/>
      <c r="AE66" s="320"/>
      <c r="AF66" s="320"/>
      <c r="AG66" s="320"/>
      <c r="AH66" s="320"/>
      <c r="AI66" s="320"/>
      <c r="AJ66" s="320"/>
      <c r="AK66" s="320"/>
      <c r="AL66" s="320"/>
      <c r="AM66" s="320"/>
      <c r="AN66" s="320"/>
      <c r="AO66" s="320"/>
      <c r="AP66" s="320"/>
      <c r="AQ66" s="320"/>
      <c r="AR66" s="320"/>
      <c r="AS66" s="354"/>
    </row>
    <row r="67" spans="1:46" ht="13.5" hidden="1" customHeight="1" x14ac:dyDescent="0.15">
      <c r="AK67" s="262"/>
      <c r="AL67" s="262"/>
      <c r="AM67" s="262"/>
      <c r="AN67" s="262"/>
      <c r="AO67" s="262"/>
      <c r="AP67" s="262"/>
      <c r="AQ67" s="262"/>
      <c r="AR67" s="262"/>
      <c r="AS67" s="262"/>
      <c r="AT67" s="262"/>
    </row>
    <row r="68" spans="1:46" ht="13.5" hidden="1" customHeight="1" x14ac:dyDescent="0.15">
      <c r="AK68" s="262"/>
      <c r="AL68" s="262"/>
      <c r="AM68" s="262"/>
      <c r="AN68" s="262"/>
      <c r="AO68" s="262"/>
      <c r="AP68" s="262"/>
      <c r="AQ68" s="262"/>
      <c r="AR68" s="262"/>
    </row>
    <row r="69" spans="1:46" ht="13.5" hidden="1" customHeight="1" x14ac:dyDescent="0.15">
      <c r="AK69" s="262"/>
      <c r="AL69" s="262"/>
      <c r="AM69" s="262"/>
      <c r="AN69" s="262"/>
      <c r="AO69" s="262"/>
      <c r="AP69" s="262"/>
      <c r="AQ69" s="262"/>
      <c r="AR69" s="262"/>
    </row>
    <row r="70" spans="1:46" hidden="1" x14ac:dyDescent="0.15">
      <c r="AK70" s="262"/>
      <c r="AL70" s="262"/>
      <c r="AM70" s="262"/>
      <c r="AN70" s="262"/>
      <c r="AO70" s="262"/>
      <c r="AP70" s="262"/>
      <c r="AQ70" s="262"/>
      <c r="AR70" s="262"/>
    </row>
    <row r="71" spans="1:46" hidden="1" x14ac:dyDescent="0.15">
      <c r="AK71" s="262"/>
      <c r="AL71" s="262"/>
      <c r="AM71" s="262"/>
      <c r="AN71" s="262"/>
      <c r="AO71" s="262"/>
      <c r="AP71" s="262"/>
      <c r="AQ71" s="262"/>
      <c r="AR71" s="262"/>
    </row>
    <row r="72" spans="1:46" hidden="1" x14ac:dyDescent="0.15">
      <c r="AK72" s="262"/>
      <c r="AL72" s="262"/>
      <c r="AM72" s="262"/>
      <c r="AN72" s="262"/>
      <c r="AO72" s="262"/>
      <c r="AP72" s="262"/>
      <c r="AQ72" s="262"/>
      <c r="AR72" s="262"/>
    </row>
    <row r="73" spans="1:46" hidden="1" x14ac:dyDescent="0.15">
      <c r="AK73" s="262"/>
      <c r="AL73" s="262"/>
      <c r="AM73" s="262"/>
      <c r="AN73" s="262"/>
      <c r="AO73" s="262"/>
      <c r="AP73" s="262"/>
      <c r="AQ73" s="262"/>
      <c r="AR73" s="262"/>
    </row>
  </sheetData>
  <sheetProtection algorithmName="SHA-512" hashValue="6oYDcED9eljfHPdgeYFdN7bLZmHcsiWh2a+Et35jb6MiZRAr6PRHQhoChM+ai8wSAJrHIUj7CxRDlBKof7u45w==" saltValue="jR+0sU6iZxwVat6p1Fu9x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70" zoomScaleNormal="70" zoomScaleSheetLayoutView="55" workbookViewId="0"/>
  </sheetViews>
  <sheetFormatPr defaultColWidth="0" defaultRowHeight="13.5" customHeight="1" zeroHeight="1" x14ac:dyDescent="0.15"/>
  <cols>
    <col min="1" max="125" width="2.5" style="260" customWidth="1"/>
    <col min="126" max="16384" width="9" style="259" hidden="1"/>
  </cols>
  <sheetData>
    <row r="1" spans="2:125" ht="13.5" customHeight="1" x14ac:dyDescent="0.15">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2:125" x14ac:dyDescent="0.15">
      <c r="B2" s="259"/>
      <c r="DG2" s="259"/>
    </row>
    <row r="3" spans="2:125" x14ac:dyDescent="0.15">
      <c r="C3" s="259"/>
      <c r="D3" s="259"/>
      <c r="E3" s="259"/>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H3" s="259"/>
      <c r="DI3" s="259"/>
      <c r="DJ3" s="259"/>
      <c r="DK3" s="259"/>
      <c r="DL3" s="259"/>
      <c r="DM3" s="259"/>
      <c r="DN3" s="259"/>
      <c r="DO3" s="259"/>
      <c r="DP3" s="259"/>
      <c r="DQ3" s="259"/>
      <c r="DR3" s="259"/>
      <c r="DS3" s="259"/>
      <c r="DT3" s="259"/>
      <c r="DU3" s="259"/>
    </row>
    <row r="4" spans="2:125" x14ac:dyDescent="0.15"/>
    <row r="5" spans="2:125" x14ac:dyDescent="0.15"/>
    <row r="6" spans="2:125" x14ac:dyDescent="0.15"/>
    <row r="7" spans="2:125" x14ac:dyDescent="0.15"/>
    <row r="8" spans="2:125" x14ac:dyDescent="0.15"/>
    <row r="9" spans="2:125" x14ac:dyDescent="0.15">
      <c r="DU9" s="259"/>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59"/>
    </row>
    <row r="18" spans="125:125" x14ac:dyDescent="0.15"/>
    <row r="19" spans="125:125" x14ac:dyDescent="0.15"/>
    <row r="20" spans="125:125" x14ac:dyDescent="0.15">
      <c r="DU20" s="259"/>
    </row>
    <row r="21" spans="125:125" x14ac:dyDescent="0.15">
      <c r="DU21" s="259"/>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59"/>
    </row>
    <row r="29" spans="125:125" x14ac:dyDescent="0.15"/>
    <row r="30" spans="125:125" x14ac:dyDescent="0.15"/>
    <row r="31" spans="125:125" x14ac:dyDescent="0.15"/>
    <row r="32" spans="125:125" x14ac:dyDescent="0.15"/>
    <row r="33" spans="2:125" x14ac:dyDescent="0.15">
      <c r="B33" s="259"/>
      <c r="G33" s="259"/>
      <c r="I33" s="259"/>
    </row>
    <row r="34" spans="2:125" x14ac:dyDescent="0.15">
      <c r="C34" s="259"/>
      <c r="P34" s="259"/>
      <c r="DE34" s="259"/>
      <c r="DH34" s="259"/>
    </row>
    <row r="35" spans="2:125" x14ac:dyDescent="0.15">
      <c r="D35" s="259"/>
      <c r="E35" s="259"/>
      <c r="DG35" s="259"/>
      <c r="DJ35" s="259"/>
      <c r="DP35" s="259"/>
      <c r="DQ35" s="259"/>
      <c r="DR35" s="259"/>
      <c r="DS35" s="259"/>
      <c r="DT35" s="259"/>
      <c r="DU35" s="259"/>
    </row>
    <row r="36" spans="2:125" x14ac:dyDescent="0.15">
      <c r="F36" s="259"/>
      <c r="H36" s="259"/>
      <c r="J36" s="259"/>
      <c r="K36" s="259"/>
      <c r="L36" s="259"/>
      <c r="M36" s="259"/>
      <c r="N36" s="259"/>
      <c r="O36" s="259"/>
      <c r="Q36" s="259"/>
      <c r="R36" s="259"/>
      <c r="S36" s="259"/>
      <c r="T36" s="259"/>
      <c r="U36" s="259"/>
      <c r="V36" s="259"/>
      <c r="W36" s="259"/>
      <c r="X36" s="259"/>
      <c r="Y36" s="259"/>
      <c r="Z36" s="259"/>
      <c r="AA36" s="259"/>
      <c r="AB36" s="259"/>
      <c r="AC36" s="259"/>
      <c r="AD36" s="259"/>
      <c r="AE36" s="259"/>
      <c r="AF36" s="259"/>
      <c r="AG36" s="259"/>
      <c r="AH36" s="259"/>
      <c r="AI36" s="259"/>
      <c r="AJ36" s="259"/>
      <c r="AK36" s="259"/>
      <c r="AL36" s="259"/>
      <c r="AM36" s="259"/>
      <c r="AN36" s="259"/>
      <c r="AO36" s="259"/>
      <c r="AP36" s="259"/>
      <c r="AQ36" s="259"/>
      <c r="AR36" s="259"/>
      <c r="AS36" s="259"/>
      <c r="AT36" s="259"/>
      <c r="AU36" s="259"/>
      <c r="AV36" s="259"/>
      <c r="AW36" s="259"/>
      <c r="AX36" s="259"/>
      <c r="AY36" s="259"/>
      <c r="AZ36" s="259"/>
      <c r="BA36" s="259"/>
      <c r="BB36" s="259"/>
      <c r="BC36" s="259"/>
      <c r="BD36" s="259"/>
      <c r="BE36" s="259"/>
      <c r="BF36" s="259"/>
      <c r="BG36" s="259"/>
      <c r="BH36" s="259"/>
      <c r="BI36" s="259"/>
      <c r="BJ36" s="259"/>
      <c r="BK36" s="259"/>
      <c r="BL36" s="259"/>
      <c r="BM36" s="259"/>
      <c r="BN36" s="259"/>
      <c r="BO36" s="259"/>
      <c r="BP36" s="259"/>
      <c r="BQ36" s="259"/>
      <c r="BR36" s="259"/>
      <c r="BS36" s="259"/>
      <c r="BT36" s="259"/>
      <c r="BU36" s="259"/>
      <c r="BV36" s="259"/>
      <c r="BW36" s="259"/>
      <c r="BX36" s="259"/>
      <c r="BY36" s="259"/>
      <c r="BZ36" s="259"/>
      <c r="CA36" s="259"/>
      <c r="CB36" s="259"/>
      <c r="CC36" s="259"/>
      <c r="CD36" s="259"/>
      <c r="CE36" s="259"/>
      <c r="CF36" s="259"/>
      <c r="CG36" s="259"/>
      <c r="CH36" s="259"/>
      <c r="CI36" s="259"/>
      <c r="CJ36" s="259"/>
      <c r="CK36" s="259"/>
      <c r="CL36" s="259"/>
      <c r="CM36" s="259"/>
      <c r="CN36" s="259"/>
      <c r="CO36" s="259"/>
      <c r="CP36" s="259"/>
      <c r="CQ36" s="259"/>
      <c r="CR36" s="259"/>
      <c r="CS36" s="259"/>
      <c r="CT36" s="259"/>
      <c r="CU36" s="259"/>
      <c r="CV36" s="259"/>
      <c r="CW36" s="259"/>
      <c r="CX36" s="259"/>
      <c r="CY36" s="259"/>
      <c r="CZ36" s="259"/>
      <c r="DA36" s="259"/>
      <c r="DB36" s="259"/>
      <c r="DC36" s="259"/>
      <c r="DD36" s="259"/>
      <c r="DF36" s="259"/>
      <c r="DI36" s="259"/>
      <c r="DK36" s="259"/>
      <c r="DL36" s="259"/>
      <c r="DM36" s="259"/>
      <c r="DN36" s="259"/>
      <c r="DO36" s="259"/>
      <c r="DP36" s="259"/>
      <c r="DQ36" s="259"/>
      <c r="DR36" s="259"/>
      <c r="DS36" s="259"/>
      <c r="DT36" s="259"/>
      <c r="DU36" s="259"/>
    </row>
    <row r="37" spans="2:125" x14ac:dyDescent="0.15">
      <c r="DU37" s="259"/>
    </row>
    <row r="38" spans="2:125" x14ac:dyDescent="0.15">
      <c r="DT38" s="259"/>
      <c r="DU38" s="259"/>
    </row>
    <row r="39" spans="2:125" x14ac:dyDescent="0.15"/>
    <row r="40" spans="2:125" x14ac:dyDescent="0.15">
      <c r="DH40" s="259"/>
    </row>
    <row r="41" spans="2:125" x14ac:dyDescent="0.15">
      <c r="DE41" s="259"/>
    </row>
    <row r="42" spans="2:125" x14ac:dyDescent="0.15">
      <c r="DG42" s="259"/>
      <c r="DJ42" s="259"/>
    </row>
    <row r="43" spans="2:125" x14ac:dyDescent="0.15">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F43" s="259"/>
      <c r="DI43" s="259"/>
      <c r="DK43" s="259"/>
      <c r="DL43" s="259"/>
      <c r="DM43" s="259"/>
      <c r="DN43" s="259"/>
      <c r="DO43" s="259"/>
      <c r="DP43" s="259"/>
      <c r="DQ43" s="259"/>
      <c r="DR43" s="259"/>
      <c r="DS43" s="259"/>
      <c r="DT43" s="259"/>
      <c r="DU43" s="259"/>
    </row>
    <row r="44" spans="2:125" x14ac:dyDescent="0.15">
      <c r="DU44" s="259"/>
    </row>
    <row r="45" spans="2:125" x14ac:dyDescent="0.15"/>
    <row r="46" spans="2:125" x14ac:dyDescent="0.15"/>
    <row r="47" spans="2:125" x14ac:dyDescent="0.15"/>
    <row r="48" spans="2:125" x14ac:dyDescent="0.15">
      <c r="DT48" s="259"/>
      <c r="DU48" s="259"/>
    </row>
    <row r="49" spans="120:125" x14ac:dyDescent="0.15">
      <c r="DU49" s="259"/>
    </row>
    <row r="50" spans="120:125" x14ac:dyDescent="0.15">
      <c r="DU50" s="259"/>
    </row>
    <row r="51" spans="120:125" x14ac:dyDescent="0.15">
      <c r="DP51" s="259"/>
      <c r="DQ51" s="259"/>
      <c r="DR51" s="259"/>
      <c r="DS51" s="259"/>
      <c r="DT51" s="259"/>
      <c r="DU51" s="259"/>
    </row>
    <row r="52" spans="120:125" x14ac:dyDescent="0.15"/>
    <row r="53" spans="120:125" x14ac:dyDescent="0.15"/>
    <row r="54" spans="120:125" x14ac:dyDescent="0.15">
      <c r="DU54" s="259"/>
    </row>
    <row r="55" spans="120:125" x14ac:dyDescent="0.15"/>
    <row r="56" spans="120:125" x14ac:dyDescent="0.15"/>
    <row r="57" spans="120:125" x14ac:dyDescent="0.15"/>
    <row r="58" spans="120:125" x14ac:dyDescent="0.15">
      <c r="DU58" s="259"/>
    </row>
    <row r="59" spans="120:125" x14ac:dyDescent="0.15"/>
    <row r="60" spans="120:125" x14ac:dyDescent="0.15"/>
    <row r="61" spans="120:125" x14ac:dyDescent="0.15"/>
    <row r="62" spans="120:125" x14ac:dyDescent="0.15"/>
    <row r="63" spans="120:125" x14ac:dyDescent="0.15">
      <c r="DU63" s="259"/>
    </row>
    <row r="64" spans="120:125" x14ac:dyDescent="0.15">
      <c r="DT64" s="259"/>
      <c r="DU64" s="259"/>
    </row>
    <row r="65" spans="123:125" x14ac:dyDescent="0.15"/>
    <row r="66" spans="123:125" x14ac:dyDescent="0.15"/>
    <row r="67" spans="123:125" x14ac:dyDescent="0.15"/>
    <row r="68" spans="123:125" x14ac:dyDescent="0.15"/>
    <row r="69" spans="123:125" x14ac:dyDescent="0.15">
      <c r="DS69" s="259"/>
      <c r="DT69" s="259"/>
      <c r="DU69" s="259"/>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59"/>
    </row>
    <row r="83" spans="116:125" x14ac:dyDescent="0.15">
      <c r="DM83" s="259"/>
      <c r="DN83" s="259"/>
      <c r="DO83" s="259"/>
      <c r="DP83" s="259"/>
      <c r="DQ83" s="259"/>
      <c r="DR83" s="259"/>
      <c r="DS83" s="259"/>
      <c r="DT83" s="259"/>
      <c r="DU83" s="259"/>
    </row>
    <row r="84" spans="116:125" x14ac:dyDescent="0.15"/>
    <row r="85" spans="116:125" x14ac:dyDescent="0.15"/>
    <row r="86" spans="116:125" x14ac:dyDescent="0.15"/>
    <row r="87" spans="116:125" x14ac:dyDescent="0.15"/>
    <row r="88" spans="116:125" x14ac:dyDescent="0.15">
      <c r="DU88" s="259"/>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59"/>
      <c r="DT94" s="259"/>
      <c r="DU94" s="259"/>
    </row>
    <row r="95" spans="116:125" ht="13.5" customHeight="1" x14ac:dyDescent="0.15">
      <c r="DU95" s="259"/>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59"/>
    </row>
    <row r="102" spans="124:125" ht="13.5" customHeight="1" x14ac:dyDescent="0.15"/>
    <row r="103" spans="124:125" ht="13.5" customHeight="1" x14ac:dyDescent="0.15"/>
    <row r="104" spans="124:125" ht="13.5" customHeight="1" x14ac:dyDescent="0.15">
      <c r="DT104" s="259"/>
      <c r="DU104" s="259"/>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9" t="s">
        <v>561</v>
      </c>
    </row>
    <row r="120" spans="125:125" ht="13.5" hidden="1" customHeight="1" x14ac:dyDescent="0.15"/>
    <row r="121" spans="125:125" ht="13.5" hidden="1" customHeight="1" x14ac:dyDescent="0.15">
      <c r="DU121" s="259"/>
    </row>
  </sheetData>
  <sheetProtection algorithmName="SHA-512" hashValue="9TVzxjt27uOPJDaCmnQaAY1yVP9mgdR9+zOLiFPc7lV66DgFlP/qp+abvcoqmX6xgEspi1o6CqCeyBNmYnEh7A==" saltValue="4T2mVtjlz/9tyZIumr+1Q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55" zoomScaleNormal="55" zoomScaleSheetLayoutView="55" workbookViewId="0"/>
  </sheetViews>
  <sheetFormatPr defaultColWidth="0" defaultRowHeight="13.5" customHeight="1" zeroHeight="1" x14ac:dyDescent="0.15"/>
  <cols>
    <col min="1" max="125" width="2.5" style="260" customWidth="1"/>
    <col min="126" max="142" width="0" style="259" hidden="1" customWidth="1"/>
    <col min="143" max="16384" width="9" style="259" hidden="1"/>
  </cols>
  <sheetData>
    <row r="1" spans="1:125" ht="13.5" customHeight="1" x14ac:dyDescent="0.15">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1:125" x14ac:dyDescent="0.15">
      <c r="B2" s="259"/>
      <c r="T2" s="259"/>
    </row>
    <row r="3" spans="1:125" x14ac:dyDescent="0.15">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G3" s="259"/>
      <c r="DH3" s="259"/>
      <c r="DI3" s="259"/>
      <c r="DJ3" s="259"/>
      <c r="DK3" s="259"/>
      <c r="DL3" s="259"/>
      <c r="DM3" s="259"/>
      <c r="DN3" s="259"/>
      <c r="DO3" s="259"/>
      <c r="DP3" s="259"/>
      <c r="DQ3" s="259"/>
      <c r="DR3" s="259"/>
      <c r="DS3" s="259"/>
      <c r="DT3" s="259"/>
      <c r="DU3" s="259"/>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59"/>
      <c r="G33" s="259"/>
      <c r="I33" s="259"/>
    </row>
    <row r="34" spans="2:125" x14ac:dyDescent="0.15">
      <c r="C34" s="259"/>
      <c r="P34" s="259"/>
      <c r="R34" s="259"/>
      <c r="U34" s="259"/>
    </row>
    <row r="35" spans="2:125" x14ac:dyDescent="0.15">
      <c r="D35" s="259"/>
      <c r="E35" s="259"/>
      <c r="T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259"/>
      <c r="BC35" s="259"/>
      <c r="BD35" s="259"/>
      <c r="BE35" s="259"/>
      <c r="BF35" s="259"/>
      <c r="BG35" s="259"/>
      <c r="BH35" s="259"/>
      <c r="BI35" s="259"/>
      <c r="BJ35" s="259"/>
      <c r="BK35" s="259"/>
      <c r="BL35" s="259"/>
      <c r="BM35" s="259"/>
      <c r="BN35" s="259"/>
      <c r="BO35" s="259"/>
      <c r="BP35" s="259"/>
      <c r="BQ35" s="259"/>
      <c r="BR35" s="259"/>
      <c r="BS35" s="259"/>
      <c r="BT35" s="259"/>
      <c r="BU35" s="259"/>
      <c r="BV35" s="259"/>
      <c r="BW35" s="259"/>
      <c r="BX35" s="259"/>
      <c r="BY35" s="259"/>
      <c r="BZ35" s="259"/>
      <c r="CA35" s="259"/>
      <c r="CB35" s="259"/>
      <c r="CC35" s="259"/>
      <c r="CD35" s="259"/>
      <c r="CE35" s="259"/>
      <c r="CF35" s="259"/>
      <c r="CG35" s="259"/>
      <c r="CH35" s="259"/>
      <c r="CI35" s="259"/>
      <c r="CJ35" s="259"/>
      <c r="CK35" s="259"/>
      <c r="CL35" s="259"/>
      <c r="CM35" s="259"/>
      <c r="CN35" s="259"/>
      <c r="CO35" s="259"/>
      <c r="CP35" s="259"/>
      <c r="CQ35" s="259"/>
      <c r="CR35" s="259"/>
      <c r="CS35" s="259"/>
      <c r="CT35" s="259"/>
      <c r="CU35" s="259"/>
      <c r="CV35" s="259"/>
      <c r="CW35" s="259"/>
      <c r="CX35" s="259"/>
      <c r="CY35" s="259"/>
      <c r="CZ35" s="259"/>
      <c r="DA35" s="259"/>
      <c r="DB35" s="259"/>
      <c r="DC35" s="259"/>
      <c r="DD35" s="259"/>
      <c r="DE35" s="259"/>
      <c r="DF35" s="259"/>
      <c r="DG35" s="259"/>
      <c r="DH35" s="259"/>
      <c r="DI35" s="259"/>
      <c r="DJ35" s="259"/>
      <c r="DK35" s="259"/>
      <c r="DL35" s="259"/>
      <c r="DM35" s="259"/>
      <c r="DN35" s="259"/>
      <c r="DO35" s="259"/>
      <c r="DP35" s="259"/>
      <c r="DQ35" s="259"/>
      <c r="DR35" s="259"/>
      <c r="DS35" s="259"/>
      <c r="DT35" s="259"/>
      <c r="DU35" s="259"/>
    </row>
    <row r="36" spans="2:125" x14ac:dyDescent="0.15">
      <c r="F36" s="259"/>
      <c r="H36" s="259"/>
      <c r="J36" s="259"/>
      <c r="K36" s="259"/>
      <c r="L36" s="259"/>
      <c r="M36" s="259"/>
      <c r="N36" s="259"/>
      <c r="O36" s="259"/>
      <c r="Q36" s="259"/>
      <c r="S36" s="259"/>
      <c r="V36" s="259"/>
    </row>
    <row r="37" spans="2:125" x14ac:dyDescent="0.15"/>
    <row r="38" spans="2:125" x14ac:dyDescent="0.15"/>
    <row r="39" spans="2:125" x14ac:dyDescent="0.15"/>
    <row r="40" spans="2:125" x14ac:dyDescent="0.15">
      <c r="U40" s="259"/>
    </row>
    <row r="41" spans="2:125" x14ac:dyDescent="0.15">
      <c r="R41" s="259"/>
    </row>
    <row r="42" spans="2:125" x14ac:dyDescent="0.15">
      <c r="T42" s="259"/>
      <c r="W42" s="259"/>
      <c r="X42" s="259"/>
      <c r="Y42" s="259"/>
      <c r="Z42" s="259"/>
      <c r="AA42" s="259"/>
      <c r="AB42" s="259"/>
      <c r="AC42" s="259"/>
      <c r="AD42" s="259"/>
      <c r="AE42" s="259"/>
      <c r="AF42" s="259"/>
      <c r="AG42" s="259"/>
      <c r="AH42" s="259"/>
      <c r="AI42" s="259"/>
      <c r="AJ42" s="259"/>
      <c r="AK42" s="259"/>
      <c r="AL42" s="259"/>
      <c r="AM42" s="259"/>
      <c r="AN42" s="259"/>
      <c r="AO42" s="259"/>
      <c r="AP42" s="259"/>
      <c r="AQ42" s="259"/>
      <c r="AR42" s="259"/>
      <c r="AS42" s="259"/>
      <c r="AT42" s="259"/>
      <c r="AU42" s="259"/>
      <c r="AV42" s="259"/>
      <c r="AW42" s="259"/>
      <c r="AX42" s="259"/>
      <c r="AY42" s="259"/>
      <c r="AZ42" s="259"/>
      <c r="BA42" s="259"/>
      <c r="BB42" s="259"/>
      <c r="BC42" s="259"/>
      <c r="BD42" s="259"/>
      <c r="BE42" s="259"/>
      <c r="BF42" s="259"/>
      <c r="BG42" s="259"/>
      <c r="BH42" s="259"/>
      <c r="BI42" s="259"/>
      <c r="BJ42" s="259"/>
      <c r="BK42" s="259"/>
      <c r="BL42" s="259"/>
      <c r="BM42" s="259"/>
      <c r="BN42" s="259"/>
      <c r="BO42" s="259"/>
      <c r="BP42" s="259"/>
      <c r="BQ42" s="259"/>
      <c r="BR42" s="259"/>
      <c r="BS42" s="259"/>
      <c r="BT42" s="259"/>
      <c r="BU42" s="259"/>
      <c r="BV42" s="259"/>
      <c r="BW42" s="259"/>
      <c r="BX42" s="259"/>
      <c r="BY42" s="259"/>
      <c r="BZ42" s="259"/>
      <c r="CA42" s="259"/>
      <c r="CB42" s="259"/>
      <c r="CC42" s="259"/>
      <c r="CD42" s="259"/>
      <c r="CE42" s="259"/>
      <c r="CF42" s="259"/>
      <c r="CG42" s="259"/>
      <c r="CH42" s="259"/>
      <c r="CI42" s="259"/>
      <c r="CJ42" s="259"/>
      <c r="CK42" s="259"/>
      <c r="CL42" s="259"/>
      <c r="CM42" s="259"/>
      <c r="CN42" s="259"/>
      <c r="CO42" s="259"/>
      <c r="CP42" s="259"/>
      <c r="CQ42" s="259"/>
      <c r="CR42" s="259"/>
      <c r="CS42" s="259"/>
      <c r="CT42" s="259"/>
      <c r="CU42" s="259"/>
      <c r="CV42" s="259"/>
      <c r="CW42" s="259"/>
      <c r="CX42" s="259"/>
      <c r="CY42" s="259"/>
      <c r="CZ42" s="259"/>
      <c r="DA42" s="259"/>
      <c r="DB42" s="259"/>
      <c r="DC42" s="259"/>
      <c r="DD42" s="259"/>
      <c r="DE42" s="259"/>
      <c r="DF42" s="259"/>
      <c r="DG42" s="259"/>
      <c r="DH42" s="259"/>
      <c r="DI42" s="259"/>
      <c r="DJ42" s="259"/>
      <c r="DK42" s="259"/>
      <c r="DL42" s="259"/>
      <c r="DM42" s="259"/>
      <c r="DN42" s="259"/>
      <c r="DO42" s="259"/>
      <c r="DP42" s="259"/>
      <c r="DQ42" s="259"/>
      <c r="DR42" s="259"/>
      <c r="DS42" s="259"/>
      <c r="DT42" s="259"/>
      <c r="DU42" s="259"/>
    </row>
    <row r="43" spans="2:125" x14ac:dyDescent="0.15">
      <c r="Q43" s="259"/>
      <c r="S43" s="259"/>
      <c r="V43" s="259"/>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60" t="s">
        <v>562</v>
      </c>
    </row>
  </sheetData>
  <sheetProtection algorithmName="SHA-512" hashValue="VYv2UZYPSnskkzDQOEHgYxzHEpERzWKcPf3LZWtrVp3deNSV8w+mvVPRXi+//8vsFtKHc8Drp0NaZhU3NY41Sg==" saltValue="3f5lkxDBjEL9w1zaWlUeU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55" zoomScaleNormal="5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563</v>
      </c>
      <c r="G46" s="8" t="s">
        <v>564</v>
      </c>
      <c r="H46" s="8" t="s">
        <v>565</v>
      </c>
      <c r="I46" s="8" t="s">
        <v>566</v>
      </c>
      <c r="J46" s="9" t="s">
        <v>567</v>
      </c>
    </row>
    <row r="47" spans="2:10" ht="57.75" customHeight="1" x14ac:dyDescent="0.15">
      <c r="B47" s="10"/>
      <c r="C47" s="1175" t="s">
        <v>3</v>
      </c>
      <c r="D47" s="1175"/>
      <c r="E47" s="1176"/>
      <c r="F47" s="11">
        <v>76.92</v>
      </c>
      <c r="G47" s="12">
        <v>58.3</v>
      </c>
      <c r="H47" s="12">
        <v>40.409999999999997</v>
      </c>
      <c r="I47" s="12">
        <v>25.85</v>
      </c>
      <c r="J47" s="13">
        <v>25.29</v>
      </c>
    </row>
    <row r="48" spans="2:10" ht="57.75" customHeight="1" x14ac:dyDescent="0.15">
      <c r="B48" s="14"/>
      <c r="C48" s="1177" t="s">
        <v>4</v>
      </c>
      <c r="D48" s="1177"/>
      <c r="E48" s="1178"/>
      <c r="F48" s="15">
        <v>2.34</v>
      </c>
      <c r="G48" s="16">
        <v>3.56</v>
      </c>
      <c r="H48" s="16">
        <v>2.35</v>
      </c>
      <c r="I48" s="16">
        <v>3.18</v>
      </c>
      <c r="J48" s="17">
        <v>2.91</v>
      </c>
    </row>
    <row r="49" spans="2:10" ht="57.75" customHeight="1" thickBot="1" x14ac:dyDescent="0.2">
      <c r="B49" s="18"/>
      <c r="C49" s="1179" t="s">
        <v>5</v>
      </c>
      <c r="D49" s="1179"/>
      <c r="E49" s="1180"/>
      <c r="F49" s="19" t="s">
        <v>568</v>
      </c>
      <c r="G49" s="20" t="s">
        <v>569</v>
      </c>
      <c r="H49" s="20" t="s">
        <v>570</v>
      </c>
      <c r="I49" s="20" t="s">
        <v>571</v>
      </c>
      <c r="J49" s="21" t="s">
        <v>572</v>
      </c>
    </row>
    <row r="50" spans="2:10" x14ac:dyDescent="0.15"/>
  </sheetData>
  <sheetProtection algorithmName="SHA-512" hashValue="wXDFmhE2rLLQE1j6+jsgJqaAdc6q8JRHAzobYBjyekGscpLXBc2/N8s5P2SJrDt1kcnM59Mcz1C21cvT3vht6Q==" saltValue="68RewbV6CHDURl+AWmrjH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563</v>
      </c>
      <c r="G33" s="29" t="s">
        <v>564</v>
      </c>
      <c r="H33" s="29" t="s">
        <v>565</v>
      </c>
      <c r="I33" s="29" t="s">
        <v>566</v>
      </c>
      <c r="J33" s="30" t="s">
        <v>567</v>
      </c>
      <c r="K33" s="22"/>
      <c r="L33" s="22"/>
      <c r="M33" s="22"/>
      <c r="N33" s="22"/>
      <c r="O33" s="22"/>
      <c r="P33" s="22"/>
    </row>
    <row r="34" spans="1:16" ht="39" customHeight="1" x14ac:dyDescent="0.15">
      <c r="A34" s="22"/>
      <c r="B34" s="31"/>
      <c r="C34" s="1187" t="s">
        <v>573</v>
      </c>
      <c r="D34" s="1187"/>
      <c r="E34" s="1188"/>
      <c r="F34" s="32">
        <v>2.33</v>
      </c>
      <c r="G34" s="33">
        <v>3.56</v>
      </c>
      <c r="H34" s="33">
        <v>2.34</v>
      </c>
      <c r="I34" s="33">
        <v>3.17</v>
      </c>
      <c r="J34" s="34">
        <v>2.9</v>
      </c>
      <c r="K34" s="22"/>
      <c r="L34" s="22"/>
      <c r="M34" s="22"/>
      <c r="N34" s="22"/>
      <c r="O34" s="22"/>
      <c r="P34" s="22"/>
    </row>
    <row r="35" spans="1:16" ht="39" customHeight="1" x14ac:dyDescent="0.15">
      <c r="A35" s="22"/>
      <c r="B35" s="35"/>
      <c r="C35" s="1181" t="s">
        <v>574</v>
      </c>
      <c r="D35" s="1182"/>
      <c r="E35" s="1183"/>
      <c r="F35" s="36">
        <v>0.75</v>
      </c>
      <c r="G35" s="37">
        <v>0.7</v>
      </c>
      <c r="H35" s="37">
        <v>0.56000000000000005</v>
      </c>
      <c r="I35" s="37">
        <v>0.59</v>
      </c>
      <c r="J35" s="38">
        <v>0.76</v>
      </c>
      <c r="K35" s="22"/>
      <c r="L35" s="22"/>
      <c r="M35" s="22"/>
      <c r="N35" s="22"/>
      <c r="O35" s="22"/>
      <c r="P35" s="22"/>
    </row>
    <row r="36" spans="1:16" ht="39" customHeight="1" x14ac:dyDescent="0.15">
      <c r="A36" s="22"/>
      <c r="B36" s="35"/>
      <c r="C36" s="1181" t="s">
        <v>575</v>
      </c>
      <c r="D36" s="1182"/>
      <c r="E36" s="1183"/>
      <c r="F36" s="36">
        <v>0</v>
      </c>
      <c r="G36" s="37">
        <v>0.59</v>
      </c>
      <c r="H36" s="37">
        <v>0.4</v>
      </c>
      <c r="I36" s="37">
        <v>0.01</v>
      </c>
      <c r="J36" s="38">
        <v>0.09</v>
      </c>
      <c r="K36" s="22"/>
      <c r="L36" s="22"/>
      <c r="M36" s="22"/>
      <c r="N36" s="22"/>
      <c r="O36" s="22"/>
      <c r="P36" s="22"/>
    </row>
    <row r="37" spans="1:16" ht="39" customHeight="1" x14ac:dyDescent="0.15">
      <c r="A37" s="22"/>
      <c r="B37" s="35"/>
      <c r="C37" s="1181" t="s">
        <v>576</v>
      </c>
      <c r="D37" s="1182"/>
      <c r="E37" s="1183"/>
      <c r="F37" s="36">
        <v>0</v>
      </c>
      <c r="G37" s="37">
        <v>0</v>
      </c>
      <c r="H37" s="37">
        <v>0</v>
      </c>
      <c r="I37" s="37">
        <v>0</v>
      </c>
      <c r="J37" s="38">
        <v>0.01</v>
      </c>
      <c r="K37" s="22"/>
      <c r="L37" s="22"/>
      <c r="M37" s="22"/>
      <c r="N37" s="22"/>
      <c r="O37" s="22"/>
      <c r="P37" s="22"/>
    </row>
    <row r="38" spans="1:16" ht="39" customHeight="1" x14ac:dyDescent="0.15">
      <c r="A38" s="22"/>
      <c r="B38" s="35"/>
      <c r="C38" s="1181" t="s">
        <v>577</v>
      </c>
      <c r="D38" s="1182"/>
      <c r="E38" s="1183"/>
      <c r="F38" s="36">
        <v>0</v>
      </c>
      <c r="G38" s="37">
        <v>0</v>
      </c>
      <c r="H38" s="37">
        <v>0</v>
      </c>
      <c r="I38" s="37">
        <v>0</v>
      </c>
      <c r="J38" s="38">
        <v>0</v>
      </c>
      <c r="K38" s="22"/>
      <c r="L38" s="22"/>
      <c r="M38" s="22"/>
      <c r="N38" s="22"/>
      <c r="O38" s="22"/>
      <c r="P38" s="22"/>
    </row>
    <row r="39" spans="1:16" ht="39" customHeight="1" x14ac:dyDescent="0.15">
      <c r="A39" s="22"/>
      <c r="B39" s="35"/>
      <c r="C39" s="1181" t="s">
        <v>578</v>
      </c>
      <c r="D39" s="1182"/>
      <c r="E39" s="1183"/>
      <c r="F39" s="36">
        <v>0</v>
      </c>
      <c r="G39" s="37">
        <v>0</v>
      </c>
      <c r="H39" s="37">
        <v>0</v>
      </c>
      <c r="I39" s="37">
        <v>0</v>
      </c>
      <c r="J39" s="38">
        <v>0</v>
      </c>
      <c r="K39" s="22"/>
      <c r="L39" s="22"/>
      <c r="M39" s="22"/>
      <c r="N39" s="22"/>
      <c r="O39" s="22"/>
      <c r="P39" s="22"/>
    </row>
    <row r="40" spans="1:16" ht="39" customHeight="1" x14ac:dyDescent="0.15">
      <c r="A40" s="22"/>
      <c r="B40" s="35"/>
      <c r="C40" s="1181"/>
      <c r="D40" s="1182"/>
      <c r="E40" s="1183"/>
      <c r="F40" s="36"/>
      <c r="G40" s="37"/>
      <c r="H40" s="37"/>
      <c r="I40" s="37"/>
      <c r="J40" s="38"/>
      <c r="K40" s="22"/>
      <c r="L40" s="22"/>
      <c r="M40" s="22"/>
      <c r="N40" s="22"/>
      <c r="O40" s="22"/>
      <c r="P40" s="22"/>
    </row>
    <row r="41" spans="1:16" ht="39" customHeight="1" x14ac:dyDescent="0.15">
      <c r="A41" s="22"/>
      <c r="B41" s="35"/>
      <c r="C41" s="1181"/>
      <c r="D41" s="1182"/>
      <c r="E41" s="1183"/>
      <c r="F41" s="36"/>
      <c r="G41" s="37"/>
      <c r="H41" s="37"/>
      <c r="I41" s="37"/>
      <c r="J41" s="38"/>
      <c r="K41" s="22"/>
      <c r="L41" s="22"/>
      <c r="M41" s="22"/>
      <c r="N41" s="22"/>
      <c r="O41" s="22"/>
      <c r="P41" s="22"/>
    </row>
    <row r="42" spans="1:16" ht="39" customHeight="1" x14ac:dyDescent="0.15">
      <c r="A42" s="22"/>
      <c r="B42" s="39"/>
      <c r="C42" s="1181" t="s">
        <v>579</v>
      </c>
      <c r="D42" s="1182"/>
      <c r="E42" s="1183"/>
      <c r="F42" s="36" t="s">
        <v>521</v>
      </c>
      <c r="G42" s="37" t="s">
        <v>521</v>
      </c>
      <c r="H42" s="37" t="s">
        <v>521</v>
      </c>
      <c r="I42" s="37" t="s">
        <v>521</v>
      </c>
      <c r="J42" s="38" t="s">
        <v>521</v>
      </c>
      <c r="K42" s="22"/>
      <c r="L42" s="22"/>
      <c r="M42" s="22"/>
      <c r="N42" s="22"/>
      <c r="O42" s="22"/>
      <c r="P42" s="22"/>
    </row>
    <row r="43" spans="1:16" ht="39" customHeight="1" thickBot="1" x14ac:dyDescent="0.2">
      <c r="A43" s="22"/>
      <c r="B43" s="40"/>
      <c r="C43" s="1184" t="s">
        <v>580</v>
      </c>
      <c r="D43" s="1185"/>
      <c r="E43" s="1186"/>
      <c r="F43" s="41" t="s">
        <v>521</v>
      </c>
      <c r="G43" s="42" t="s">
        <v>521</v>
      </c>
      <c r="H43" s="42" t="s">
        <v>521</v>
      </c>
      <c r="I43" s="42" t="s">
        <v>521</v>
      </c>
      <c r="J43" s="43" t="s">
        <v>521</v>
      </c>
      <c r="K43" s="22"/>
      <c r="L43" s="22"/>
      <c r="M43" s="22"/>
      <c r="N43" s="22"/>
      <c r="O43" s="22"/>
      <c r="P43" s="22"/>
    </row>
    <row r="44" spans="1:16" ht="39" customHeight="1" x14ac:dyDescent="0.15">
      <c r="A44" s="22"/>
      <c r="B44" s="44" t="s">
        <v>8</v>
      </c>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VbayfVmpzhLQ4gICS/0NBzb+rb1UXNflToFIGAuiAutrzSvUXun8v0CXThq/4dyO0gFBIMBA6zNJE4uAeqA4Tw==" saltValue="WZFMjmnZum70FUFO+fjl0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4"/>
  <sheetViews>
    <sheetView showGridLines="0" zoomScale="55" zoomScaleNormal="55"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
      <c r="A44" s="48"/>
      <c r="B44" s="51" t="s">
        <v>10</v>
      </c>
      <c r="C44" s="52"/>
      <c r="D44" s="52"/>
      <c r="E44" s="53"/>
      <c r="F44" s="53"/>
      <c r="G44" s="53"/>
      <c r="H44" s="53"/>
      <c r="I44" s="53"/>
      <c r="J44" s="54" t="s">
        <v>2</v>
      </c>
      <c r="K44" s="55" t="s">
        <v>563</v>
      </c>
      <c r="L44" s="56" t="s">
        <v>564</v>
      </c>
      <c r="M44" s="56" t="s">
        <v>565</v>
      </c>
      <c r="N44" s="56" t="s">
        <v>566</v>
      </c>
      <c r="O44" s="57" t="s">
        <v>567</v>
      </c>
      <c r="P44" s="48"/>
      <c r="Q44" s="48"/>
      <c r="R44" s="48"/>
      <c r="S44" s="48"/>
      <c r="T44" s="48"/>
      <c r="U44" s="48"/>
    </row>
    <row r="45" spans="1:21" ht="30.75" customHeight="1" x14ac:dyDescent="0.15">
      <c r="A45" s="48"/>
      <c r="B45" s="1212" t="s">
        <v>11</v>
      </c>
      <c r="C45" s="1213"/>
      <c r="D45" s="58"/>
      <c r="E45" s="1218" t="s">
        <v>12</v>
      </c>
      <c r="F45" s="1218"/>
      <c r="G45" s="1218"/>
      <c r="H45" s="1218"/>
      <c r="I45" s="1218"/>
      <c r="J45" s="1219"/>
      <c r="K45" s="59">
        <v>528</v>
      </c>
      <c r="L45" s="60">
        <v>577</v>
      </c>
      <c r="M45" s="60">
        <v>565</v>
      </c>
      <c r="N45" s="60">
        <v>608</v>
      </c>
      <c r="O45" s="61">
        <v>760</v>
      </c>
      <c r="P45" s="48"/>
      <c r="Q45" s="48"/>
      <c r="R45" s="48"/>
      <c r="S45" s="48"/>
      <c r="T45" s="48"/>
      <c r="U45" s="48"/>
    </row>
    <row r="46" spans="1:21" ht="30.75" customHeight="1" x14ac:dyDescent="0.15">
      <c r="A46" s="48"/>
      <c r="B46" s="1214"/>
      <c r="C46" s="1215"/>
      <c r="D46" s="62"/>
      <c r="E46" s="1191" t="s">
        <v>13</v>
      </c>
      <c r="F46" s="1191"/>
      <c r="G46" s="1191"/>
      <c r="H46" s="1191"/>
      <c r="I46" s="1191"/>
      <c r="J46" s="1192"/>
      <c r="K46" s="63" t="s">
        <v>521</v>
      </c>
      <c r="L46" s="64" t="s">
        <v>521</v>
      </c>
      <c r="M46" s="64" t="s">
        <v>521</v>
      </c>
      <c r="N46" s="64" t="s">
        <v>521</v>
      </c>
      <c r="O46" s="65" t="s">
        <v>521</v>
      </c>
      <c r="P46" s="48"/>
      <c r="Q46" s="48"/>
      <c r="R46" s="48"/>
      <c r="S46" s="48"/>
      <c r="T46" s="48"/>
      <c r="U46" s="48"/>
    </row>
    <row r="47" spans="1:21" ht="30.75" customHeight="1" x14ac:dyDescent="0.15">
      <c r="A47" s="48"/>
      <c r="B47" s="1214"/>
      <c r="C47" s="1215"/>
      <c r="D47" s="62"/>
      <c r="E47" s="1191" t="s">
        <v>14</v>
      </c>
      <c r="F47" s="1191"/>
      <c r="G47" s="1191"/>
      <c r="H47" s="1191"/>
      <c r="I47" s="1191"/>
      <c r="J47" s="1192"/>
      <c r="K47" s="63" t="s">
        <v>521</v>
      </c>
      <c r="L47" s="64" t="s">
        <v>521</v>
      </c>
      <c r="M47" s="64" t="s">
        <v>521</v>
      </c>
      <c r="N47" s="64" t="s">
        <v>521</v>
      </c>
      <c r="O47" s="65" t="s">
        <v>521</v>
      </c>
      <c r="P47" s="48"/>
      <c r="Q47" s="48"/>
      <c r="R47" s="48"/>
      <c r="S47" s="48"/>
      <c r="T47" s="48"/>
      <c r="U47" s="48"/>
    </row>
    <row r="48" spans="1:21" ht="30.75" customHeight="1" x14ac:dyDescent="0.15">
      <c r="A48" s="48"/>
      <c r="B48" s="1214"/>
      <c r="C48" s="1215"/>
      <c r="D48" s="62"/>
      <c r="E48" s="1191" t="s">
        <v>15</v>
      </c>
      <c r="F48" s="1191"/>
      <c r="G48" s="1191"/>
      <c r="H48" s="1191"/>
      <c r="I48" s="1191"/>
      <c r="J48" s="1192"/>
      <c r="K48" s="63">
        <v>110</v>
      </c>
      <c r="L48" s="64">
        <v>110</v>
      </c>
      <c r="M48" s="64">
        <v>106</v>
      </c>
      <c r="N48" s="64">
        <v>113</v>
      </c>
      <c r="O48" s="65">
        <v>123</v>
      </c>
      <c r="P48" s="48"/>
      <c r="Q48" s="48"/>
      <c r="R48" s="48"/>
      <c r="S48" s="48"/>
      <c r="T48" s="48"/>
      <c r="U48" s="48"/>
    </row>
    <row r="49" spans="1:21" ht="30.75" customHeight="1" x14ac:dyDescent="0.15">
      <c r="A49" s="48"/>
      <c r="B49" s="1214"/>
      <c r="C49" s="1215"/>
      <c r="D49" s="62"/>
      <c r="E49" s="1191" t="s">
        <v>16</v>
      </c>
      <c r="F49" s="1191"/>
      <c r="G49" s="1191"/>
      <c r="H49" s="1191"/>
      <c r="I49" s="1191"/>
      <c r="J49" s="1192"/>
      <c r="K49" s="63">
        <v>1</v>
      </c>
      <c r="L49" s="64">
        <v>1</v>
      </c>
      <c r="M49" s="64">
        <v>1</v>
      </c>
      <c r="N49" s="64">
        <v>1</v>
      </c>
      <c r="O49" s="65">
        <v>1</v>
      </c>
      <c r="P49" s="48"/>
      <c r="Q49" s="48"/>
      <c r="R49" s="48"/>
      <c r="S49" s="48"/>
      <c r="T49" s="48"/>
      <c r="U49" s="48"/>
    </row>
    <row r="50" spans="1:21" ht="30.75" customHeight="1" x14ac:dyDescent="0.15">
      <c r="A50" s="48"/>
      <c r="B50" s="1214"/>
      <c r="C50" s="1215"/>
      <c r="D50" s="62"/>
      <c r="E50" s="1191" t="s">
        <v>17</v>
      </c>
      <c r="F50" s="1191"/>
      <c r="G50" s="1191"/>
      <c r="H50" s="1191"/>
      <c r="I50" s="1191"/>
      <c r="J50" s="1192"/>
      <c r="K50" s="63">
        <v>2</v>
      </c>
      <c r="L50" s="64">
        <v>2</v>
      </c>
      <c r="M50" s="64" t="s">
        <v>521</v>
      </c>
      <c r="N50" s="64" t="s">
        <v>521</v>
      </c>
      <c r="O50" s="65" t="s">
        <v>521</v>
      </c>
      <c r="P50" s="48"/>
      <c r="Q50" s="48"/>
      <c r="R50" s="48"/>
      <c r="S50" s="48"/>
      <c r="T50" s="48"/>
      <c r="U50" s="48"/>
    </row>
    <row r="51" spans="1:21" ht="30.75" customHeight="1" x14ac:dyDescent="0.15">
      <c r="A51" s="48"/>
      <c r="B51" s="1216"/>
      <c r="C51" s="1217"/>
      <c r="D51" s="66"/>
      <c r="E51" s="1191" t="s">
        <v>18</v>
      </c>
      <c r="F51" s="1191"/>
      <c r="G51" s="1191"/>
      <c r="H51" s="1191"/>
      <c r="I51" s="1191"/>
      <c r="J51" s="1192"/>
      <c r="K51" s="63">
        <v>1</v>
      </c>
      <c r="L51" s="64">
        <v>0</v>
      </c>
      <c r="M51" s="64">
        <v>0</v>
      </c>
      <c r="N51" s="64">
        <v>0</v>
      </c>
      <c r="O51" s="65">
        <v>2</v>
      </c>
      <c r="P51" s="48"/>
      <c r="Q51" s="48"/>
      <c r="R51" s="48"/>
      <c r="S51" s="48"/>
      <c r="T51" s="48"/>
      <c r="U51" s="48"/>
    </row>
    <row r="52" spans="1:21" ht="30.75" customHeight="1" x14ac:dyDescent="0.15">
      <c r="A52" s="48"/>
      <c r="B52" s="1189" t="s">
        <v>19</v>
      </c>
      <c r="C52" s="1190"/>
      <c r="D52" s="66"/>
      <c r="E52" s="1191" t="s">
        <v>20</v>
      </c>
      <c r="F52" s="1191"/>
      <c r="G52" s="1191"/>
      <c r="H52" s="1191"/>
      <c r="I52" s="1191"/>
      <c r="J52" s="1192"/>
      <c r="K52" s="63">
        <v>502</v>
      </c>
      <c r="L52" s="64">
        <v>500</v>
      </c>
      <c r="M52" s="64">
        <v>501</v>
      </c>
      <c r="N52" s="64">
        <v>515</v>
      </c>
      <c r="O52" s="65">
        <v>597</v>
      </c>
      <c r="P52" s="48"/>
      <c r="Q52" s="48"/>
      <c r="R52" s="48"/>
      <c r="S52" s="48"/>
      <c r="T52" s="48"/>
      <c r="U52" s="48"/>
    </row>
    <row r="53" spans="1:21" ht="30.75" customHeight="1" thickBot="1" x14ac:dyDescent="0.2">
      <c r="A53" s="48"/>
      <c r="B53" s="1193" t="s">
        <v>21</v>
      </c>
      <c r="C53" s="1194"/>
      <c r="D53" s="67"/>
      <c r="E53" s="1195" t="s">
        <v>22</v>
      </c>
      <c r="F53" s="1195"/>
      <c r="G53" s="1195"/>
      <c r="H53" s="1195"/>
      <c r="I53" s="1195"/>
      <c r="J53" s="1196"/>
      <c r="K53" s="68">
        <v>140</v>
      </c>
      <c r="L53" s="69">
        <v>190</v>
      </c>
      <c r="M53" s="69">
        <v>171</v>
      </c>
      <c r="N53" s="69">
        <v>207</v>
      </c>
      <c r="O53" s="70">
        <v>289</v>
      </c>
      <c r="P53" s="48"/>
      <c r="Q53" s="48"/>
      <c r="R53" s="48"/>
      <c r="S53" s="48"/>
      <c r="T53" s="48"/>
      <c r="U53" s="48"/>
    </row>
    <row r="54" spans="1:21" ht="24" customHeight="1" x14ac:dyDescent="0.15">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t="s">
        <v>24</v>
      </c>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25</v>
      </c>
      <c r="C56" s="73"/>
      <c r="D56" s="73"/>
      <c r="E56" s="73"/>
      <c r="F56" s="73"/>
      <c r="G56" s="73"/>
      <c r="H56" s="73"/>
      <c r="I56" s="73"/>
      <c r="J56" s="73"/>
      <c r="K56" s="74"/>
      <c r="L56" s="74"/>
      <c r="M56" s="74"/>
      <c r="N56" s="74"/>
      <c r="O56" s="75" t="s">
        <v>581</v>
      </c>
      <c r="P56" s="48"/>
      <c r="Q56" s="48"/>
      <c r="R56" s="48"/>
      <c r="S56" s="48"/>
      <c r="T56" s="48"/>
      <c r="U56" s="48"/>
    </row>
    <row r="57" spans="1:21" ht="31.5" customHeight="1" thickBot="1" x14ac:dyDescent="0.2">
      <c r="A57" s="48"/>
      <c r="B57" s="76"/>
      <c r="C57" s="77"/>
      <c r="D57" s="77"/>
      <c r="E57" s="78"/>
      <c r="F57" s="78"/>
      <c r="G57" s="78"/>
      <c r="H57" s="78"/>
      <c r="I57" s="78"/>
      <c r="J57" s="79" t="s">
        <v>2</v>
      </c>
      <c r="K57" s="80" t="s">
        <v>582</v>
      </c>
      <c r="L57" s="81" t="s">
        <v>583</v>
      </c>
      <c r="M57" s="81" t="s">
        <v>584</v>
      </c>
      <c r="N57" s="81" t="s">
        <v>585</v>
      </c>
      <c r="O57" s="82" t="s">
        <v>586</v>
      </c>
      <c r="P57" s="48"/>
      <c r="Q57" s="48"/>
      <c r="R57" s="48"/>
      <c r="S57" s="48"/>
      <c r="T57" s="48"/>
      <c r="U57" s="48"/>
    </row>
    <row r="58" spans="1:21" ht="31.5" customHeight="1" x14ac:dyDescent="0.15">
      <c r="B58" s="1197" t="s">
        <v>26</v>
      </c>
      <c r="C58" s="1198"/>
      <c r="D58" s="1203" t="s">
        <v>27</v>
      </c>
      <c r="E58" s="1204"/>
      <c r="F58" s="1204"/>
      <c r="G58" s="1204"/>
      <c r="H58" s="1204"/>
      <c r="I58" s="1204"/>
      <c r="J58" s="1205"/>
      <c r="K58" s="83"/>
      <c r="L58" s="84"/>
      <c r="M58" s="84"/>
      <c r="N58" s="84"/>
      <c r="O58" s="85"/>
    </row>
    <row r="59" spans="1:21" ht="31.5" customHeight="1" x14ac:dyDescent="0.15">
      <c r="B59" s="1199"/>
      <c r="C59" s="1200"/>
      <c r="D59" s="1206" t="s">
        <v>28</v>
      </c>
      <c r="E59" s="1207"/>
      <c r="F59" s="1207"/>
      <c r="G59" s="1207"/>
      <c r="H59" s="1207"/>
      <c r="I59" s="1207"/>
      <c r="J59" s="1208"/>
      <c r="K59" s="86"/>
      <c r="L59" s="87"/>
      <c r="M59" s="87"/>
      <c r="N59" s="87"/>
      <c r="O59" s="88"/>
    </row>
    <row r="60" spans="1:21" ht="31.5" customHeight="1" thickBot="1" x14ac:dyDescent="0.2">
      <c r="B60" s="1201"/>
      <c r="C60" s="1202"/>
      <c r="D60" s="1209" t="s">
        <v>29</v>
      </c>
      <c r="E60" s="1210"/>
      <c r="F60" s="1210"/>
      <c r="G60" s="1210"/>
      <c r="H60" s="1210"/>
      <c r="I60" s="1210"/>
      <c r="J60" s="1211"/>
      <c r="K60" s="89"/>
      <c r="L60" s="90"/>
      <c r="M60" s="90"/>
      <c r="N60" s="90"/>
      <c r="O60" s="91"/>
    </row>
    <row r="61" spans="1:21" ht="24" customHeight="1" x14ac:dyDescent="0.15">
      <c r="B61" s="92"/>
      <c r="C61" s="92"/>
      <c r="D61" s="93" t="s">
        <v>30</v>
      </c>
      <c r="E61" s="94"/>
      <c r="F61" s="94"/>
      <c r="G61" s="94"/>
      <c r="H61" s="94"/>
      <c r="I61" s="94"/>
      <c r="J61" s="94"/>
      <c r="K61" s="94"/>
      <c r="L61" s="94"/>
      <c r="M61" s="94"/>
      <c r="N61" s="94"/>
      <c r="O61" s="94"/>
    </row>
    <row r="62" spans="1:21" ht="24" customHeight="1" x14ac:dyDescent="0.15">
      <c r="B62" s="95"/>
      <c r="C62" s="95"/>
      <c r="D62" s="93" t="s">
        <v>31</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TenQaSlk/GyUJglBNzEugjORn6drlZ9hkzNx2VFMmww5JAp9D0N0hAdMEkBoAOb7xk+J/K3YE7Jiw2utt1wAhQ==" saltValue="Fa04cD0TioBgvsK6hoAq7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55" zoomScaleNormal="55"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9</v>
      </c>
    </row>
    <row r="40" spans="2:13" ht="27.75" customHeight="1" thickBot="1" x14ac:dyDescent="0.2">
      <c r="B40" s="98" t="s">
        <v>10</v>
      </c>
      <c r="C40" s="99"/>
      <c r="D40" s="99"/>
      <c r="E40" s="100"/>
      <c r="F40" s="100"/>
      <c r="G40" s="100"/>
      <c r="H40" s="101" t="s">
        <v>2</v>
      </c>
      <c r="I40" s="102" t="s">
        <v>563</v>
      </c>
      <c r="J40" s="103" t="s">
        <v>564</v>
      </c>
      <c r="K40" s="103" t="s">
        <v>565</v>
      </c>
      <c r="L40" s="103" t="s">
        <v>566</v>
      </c>
      <c r="M40" s="104" t="s">
        <v>567</v>
      </c>
    </row>
    <row r="41" spans="2:13" ht="27.75" customHeight="1" x14ac:dyDescent="0.15">
      <c r="B41" s="1232" t="s">
        <v>32</v>
      </c>
      <c r="C41" s="1233"/>
      <c r="D41" s="105"/>
      <c r="E41" s="1234" t="s">
        <v>33</v>
      </c>
      <c r="F41" s="1234"/>
      <c r="G41" s="1234"/>
      <c r="H41" s="1235"/>
      <c r="I41" s="355">
        <v>6920</v>
      </c>
      <c r="J41" s="356">
        <v>7178</v>
      </c>
      <c r="K41" s="356">
        <v>7817</v>
      </c>
      <c r="L41" s="356">
        <v>8583</v>
      </c>
      <c r="M41" s="357">
        <v>8583</v>
      </c>
    </row>
    <row r="42" spans="2:13" ht="27.75" customHeight="1" x14ac:dyDescent="0.15">
      <c r="B42" s="1222"/>
      <c r="C42" s="1223"/>
      <c r="D42" s="106"/>
      <c r="E42" s="1226" t="s">
        <v>34</v>
      </c>
      <c r="F42" s="1226"/>
      <c r="G42" s="1226"/>
      <c r="H42" s="1227"/>
      <c r="I42" s="358" t="s">
        <v>521</v>
      </c>
      <c r="J42" s="359" t="s">
        <v>521</v>
      </c>
      <c r="K42" s="359" t="s">
        <v>521</v>
      </c>
      <c r="L42" s="359" t="s">
        <v>521</v>
      </c>
      <c r="M42" s="360" t="s">
        <v>521</v>
      </c>
    </row>
    <row r="43" spans="2:13" ht="27.75" customHeight="1" x14ac:dyDescent="0.15">
      <c r="B43" s="1222"/>
      <c r="C43" s="1223"/>
      <c r="D43" s="106"/>
      <c r="E43" s="1226" t="s">
        <v>35</v>
      </c>
      <c r="F43" s="1226"/>
      <c r="G43" s="1226"/>
      <c r="H43" s="1227"/>
      <c r="I43" s="358">
        <v>1135</v>
      </c>
      <c r="J43" s="359">
        <v>1201</v>
      </c>
      <c r="K43" s="359">
        <v>1292</v>
      </c>
      <c r="L43" s="359">
        <v>1368</v>
      </c>
      <c r="M43" s="360">
        <v>1460</v>
      </c>
    </row>
    <row r="44" spans="2:13" ht="27.75" customHeight="1" x14ac:dyDescent="0.15">
      <c r="B44" s="1222"/>
      <c r="C44" s="1223"/>
      <c r="D44" s="106"/>
      <c r="E44" s="1226" t="s">
        <v>36</v>
      </c>
      <c r="F44" s="1226"/>
      <c r="G44" s="1226"/>
      <c r="H44" s="1227"/>
      <c r="I44" s="358">
        <v>7</v>
      </c>
      <c r="J44" s="359">
        <v>5</v>
      </c>
      <c r="K44" s="359">
        <v>4</v>
      </c>
      <c r="L44" s="359">
        <v>2</v>
      </c>
      <c r="M44" s="360">
        <v>2</v>
      </c>
    </row>
    <row r="45" spans="2:13" ht="27.75" customHeight="1" x14ac:dyDescent="0.15">
      <c r="B45" s="1222"/>
      <c r="C45" s="1223"/>
      <c r="D45" s="106"/>
      <c r="E45" s="1226" t="s">
        <v>37</v>
      </c>
      <c r="F45" s="1226"/>
      <c r="G45" s="1226"/>
      <c r="H45" s="1227"/>
      <c r="I45" s="358">
        <v>756</v>
      </c>
      <c r="J45" s="359">
        <v>757</v>
      </c>
      <c r="K45" s="359">
        <v>760</v>
      </c>
      <c r="L45" s="359">
        <v>718</v>
      </c>
      <c r="M45" s="360">
        <v>719</v>
      </c>
    </row>
    <row r="46" spans="2:13" ht="27.75" customHeight="1" x14ac:dyDescent="0.15">
      <c r="B46" s="1222"/>
      <c r="C46" s="1223"/>
      <c r="D46" s="107"/>
      <c r="E46" s="1226" t="s">
        <v>38</v>
      </c>
      <c r="F46" s="1226"/>
      <c r="G46" s="1226"/>
      <c r="H46" s="1227"/>
      <c r="I46" s="358" t="s">
        <v>521</v>
      </c>
      <c r="J46" s="359" t="s">
        <v>521</v>
      </c>
      <c r="K46" s="359" t="s">
        <v>521</v>
      </c>
      <c r="L46" s="359" t="s">
        <v>521</v>
      </c>
      <c r="M46" s="360" t="s">
        <v>521</v>
      </c>
    </row>
    <row r="47" spans="2:13" ht="27.75" customHeight="1" x14ac:dyDescent="0.15">
      <c r="B47" s="1222"/>
      <c r="C47" s="1223"/>
      <c r="D47" s="108"/>
      <c r="E47" s="1236" t="s">
        <v>39</v>
      </c>
      <c r="F47" s="1237"/>
      <c r="G47" s="1237"/>
      <c r="H47" s="1238"/>
      <c r="I47" s="358" t="s">
        <v>521</v>
      </c>
      <c r="J47" s="359" t="s">
        <v>521</v>
      </c>
      <c r="K47" s="359" t="s">
        <v>521</v>
      </c>
      <c r="L47" s="359" t="s">
        <v>521</v>
      </c>
      <c r="M47" s="360" t="s">
        <v>521</v>
      </c>
    </row>
    <row r="48" spans="2:13" ht="27.75" customHeight="1" x14ac:dyDescent="0.15">
      <c r="B48" s="1222"/>
      <c r="C48" s="1223"/>
      <c r="D48" s="106"/>
      <c r="E48" s="1226" t="s">
        <v>40</v>
      </c>
      <c r="F48" s="1226"/>
      <c r="G48" s="1226"/>
      <c r="H48" s="1227"/>
      <c r="I48" s="358" t="s">
        <v>521</v>
      </c>
      <c r="J48" s="359" t="s">
        <v>521</v>
      </c>
      <c r="K48" s="359" t="s">
        <v>521</v>
      </c>
      <c r="L48" s="359" t="s">
        <v>521</v>
      </c>
      <c r="M48" s="360" t="s">
        <v>521</v>
      </c>
    </row>
    <row r="49" spans="2:13" ht="27.75" customHeight="1" x14ac:dyDescent="0.15">
      <c r="B49" s="1224"/>
      <c r="C49" s="1225"/>
      <c r="D49" s="106"/>
      <c r="E49" s="1226" t="s">
        <v>41</v>
      </c>
      <c r="F49" s="1226"/>
      <c r="G49" s="1226"/>
      <c r="H49" s="1227"/>
      <c r="I49" s="358" t="s">
        <v>521</v>
      </c>
      <c r="J49" s="359" t="s">
        <v>521</v>
      </c>
      <c r="K49" s="359" t="s">
        <v>521</v>
      </c>
      <c r="L49" s="359" t="s">
        <v>521</v>
      </c>
      <c r="M49" s="360" t="s">
        <v>521</v>
      </c>
    </row>
    <row r="50" spans="2:13" ht="27.75" customHeight="1" x14ac:dyDescent="0.15">
      <c r="B50" s="1220" t="s">
        <v>42</v>
      </c>
      <c r="C50" s="1221"/>
      <c r="D50" s="109"/>
      <c r="E50" s="1226" t="s">
        <v>43</v>
      </c>
      <c r="F50" s="1226"/>
      <c r="G50" s="1226"/>
      <c r="H50" s="1227"/>
      <c r="I50" s="358">
        <v>5143</v>
      </c>
      <c r="J50" s="359">
        <v>5197</v>
      </c>
      <c r="K50" s="359">
        <v>5175</v>
      </c>
      <c r="L50" s="359">
        <v>5303</v>
      </c>
      <c r="M50" s="360">
        <v>5313</v>
      </c>
    </row>
    <row r="51" spans="2:13" ht="27.75" customHeight="1" x14ac:dyDescent="0.15">
      <c r="B51" s="1222"/>
      <c r="C51" s="1223"/>
      <c r="D51" s="106"/>
      <c r="E51" s="1226" t="s">
        <v>44</v>
      </c>
      <c r="F51" s="1226"/>
      <c r="G51" s="1226"/>
      <c r="H51" s="1227"/>
      <c r="I51" s="358">
        <v>171</v>
      </c>
      <c r="J51" s="359">
        <v>123</v>
      </c>
      <c r="K51" s="359">
        <v>114</v>
      </c>
      <c r="L51" s="359">
        <v>80</v>
      </c>
      <c r="M51" s="360">
        <v>52</v>
      </c>
    </row>
    <row r="52" spans="2:13" ht="27.75" customHeight="1" x14ac:dyDescent="0.15">
      <c r="B52" s="1224"/>
      <c r="C52" s="1225"/>
      <c r="D52" s="106"/>
      <c r="E52" s="1226" t="s">
        <v>45</v>
      </c>
      <c r="F52" s="1226"/>
      <c r="G52" s="1226"/>
      <c r="H52" s="1227"/>
      <c r="I52" s="358">
        <v>5559</v>
      </c>
      <c r="J52" s="359">
        <v>5822</v>
      </c>
      <c r="K52" s="359">
        <v>6201</v>
      </c>
      <c r="L52" s="359">
        <v>6732</v>
      </c>
      <c r="M52" s="360">
        <v>6739</v>
      </c>
    </row>
    <row r="53" spans="2:13" ht="27.75" customHeight="1" thickBot="1" x14ac:dyDescent="0.2">
      <c r="B53" s="1228" t="s">
        <v>46</v>
      </c>
      <c r="C53" s="1229"/>
      <c r="D53" s="110"/>
      <c r="E53" s="1230" t="s">
        <v>47</v>
      </c>
      <c r="F53" s="1230"/>
      <c r="G53" s="1230"/>
      <c r="H53" s="1231"/>
      <c r="I53" s="361">
        <v>-2055</v>
      </c>
      <c r="J53" s="362">
        <v>-2000</v>
      </c>
      <c r="K53" s="362">
        <v>-1616</v>
      </c>
      <c r="L53" s="362">
        <v>-1444</v>
      </c>
      <c r="M53" s="363">
        <v>-1341</v>
      </c>
    </row>
    <row r="54" spans="2:13" ht="27.75" customHeight="1" x14ac:dyDescent="0.15">
      <c r="B54" s="111" t="s">
        <v>48</v>
      </c>
      <c r="C54" s="112"/>
      <c r="D54" s="112"/>
      <c r="E54" s="113"/>
      <c r="F54" s="113"/>
      <c r="G54" s="113"/>
      <c r="H54" s="113"/>
      <c r="I54" s="114"/>
      <c r="J54" s="114"/>
      <c r="K54" s="114"/>
      <c r="L54" s="114"/>
      <c r="M54" s="114"/>
    </row>
    <row r="55" spans="2:13" x14ac:dyDescent="0.15"/>
  </sheetData>
  <sheetProtection algorithmName="SHA-512" hashValue="ZYRExC2EgyinVNcIBauuRFJXfOK29zuiZ7fpPmnMzWzSSp97QLvENLUFUf+GIaLJMBUjVdpZcuUdD6Gyzq6Zow==" saltValue="PEoiDgx/Mz7LCQwDQD7M0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49</v>
      </c>
    </row>
    <row r="54" spans="2:8" ht="29.25" customHeight="1" thickBot="1" x14ac:dyDescent="0.25">
      <c r="B54" s="116" t="s">
        <v>1</v>
      </c>
      <c r="C54" s="117"/>
      <c r="D54" s="117"/>
      <c r="E54" s="118" t="s">
        <v>2</v>
      </c>
      <c r="F54" s="119" t="s">
        <v>565</v>
      </c>
      <c r="G54" s="119" t="s">
        <v>566</v>
      </c>
      <c r="H54" s="120" t="s">
        <v>567</v>
      </c>
    </row>
    <row r="55" spans="2:8" ht="52.5" customHeight="1" x14ac:dyDescent="0.15">
      <c r="B55" s="121"/>
      <c r="C55" s="1247" t="s">
        <v>50</v>
      </c>
      <c r="D55" s="1247"/>
      <c r="E55" s="1248"/>
      <c r="F55" s="122">
        <v>1249</v>
      </c>
      <c r="G55" s="122">
        <v>862</v>
      </c>
      <c r="H55" s="123">
        <v>848</v>
      </c>
    </row>
    <row r="56" spans="2:8" ht="52.5" customHeight="1" x14ac:dyDescent="0.15">
      <c r="B56" s="124"/>
      <c r="C56" s="1249" t="s">
        <v>51</v>
      </c>
      <c r="D56" s="1249"/>
      <c r="E56" s="1250"/>
      <c r="F56" s="125">
        <v>0</v>
      </c>
      <c r="G56" s="125">
        <v>0</v>
      </c>
      <c r="H56" s="126">
        <v>0</v>
      </c>
    </row>
    <row r="57" spans="2:8" ht="53.25" customHeight="1" x14ac:dyDescent="0.15">
      <c r="B57" s="124"/>
      <c r="C57" s="1251" t="s">
        <v>52</v>
      </c>
      <c r="D57" s="1251"/>
      <c r="E57" s="1252"/>
      <c r="F57" s="127">
        <v>3928</v>
      </c>
      <c r="G57" s="127">
        <v>4413</v>
      </c>
      <c r="H57" s="128">
        <v>4416</v>
      </c>
    </row>
    <row r="58" spans="2:8" ht="45.75" customHeight="1" x14ac:dyDescent="0.15">
      <c r="B58" s="129"/>
      <c r="C58" s="1239" t="s">
        <v>597</v>
      </c>
      <c r="D58" s="1240"/>
      <c r="E58" s="1241"/>
      <c r="F58" s="130">
        <v>2085</v>
      </c>
      <c r="G58" s="130">
        <v>2708</v>
      </c>
      <c r="H58" s="131">
        <v>2708</v>
      </c>
    </row>
    <row r="59" spans="2:8" ht="45.75" customHeight="1" x14ac:dyDescent="0.15">
      <c r="B59" s="129"/>
      <c r="C59" s="1239" t="s">
        <v>598</v>
      </c>
      <c r="D59" s="1240"/>
      <c r="E59" s="1241"/>
      <c r="F59" s="130">
        <v>1216</v>
      </c>
      <c r="G59" s="130">
        <v>1217</v>
      </c>
      <c r="H59" s="131">
        <v>1217</v>
      </c>
    </row>
    <row r="60" spans="2:8" ht="45.75" customHeight="1" x14ac:dyDescent="0.15">
      <c r="B60" s="129"/>
      <c r="C60" s="1239" t="s">
        <v>599</v>
      </c>
      <c r="D60" s="1240"/>
      <c r="E60" s="1241"/>
      <c r="F60" s="130">
        <v>366</v>
      </c>
      <c r="G60" s="130">
        <v>345</v>
      </c>
      <c r="H60" s="131">
        <v>321</v>
      </c>
    </row>
    <row r="61" spans="2:8" ht="45.75" customHeight="1" x14ac:dyDescent="0.15">
      <c r="B61" s="129"/>
      <c r="C61" s="1239" t="s">
        <v>600</v>
      </c>
      <c r="D61" s="1240"/>
      <c r="E61" s="1241"/>
      <c r="F61" s="130">
        <v>176</v>
      </c>
      <c r="G61" s="130">
        <v>49</v>
      </c>
      <c r="H61" s="131">
        <v>76</v>
      </c>
    </row>
    <row r="62" spans="2:8" ht="45.75" customHeight="1" thickBot="1" x14ac:dyDescent="0.2">
      <c r="B62" s="132"/>
      <c r="C62" s="1242" t="s">
        <v>601</v>
      </c>
      <c r="D62" s="1243"/>
      <c r="E62" s="1244"/>
      <c r="F62" s="133">
        <v>46</v>
      </c>
      <c r="G62" s="133">
        <v>46</v>
      </c>
      <c r="H62" s="134">
        <v>44</v>
      </c>
    </row>
    <row r="63" spans="2:8" ht="52.5" customHeight="1" thickBot="1" x14ac:dyDescent="0.2">
      <c r="B63" s="135"/>
      <c r="C63" s="1245" t="s">
        <v>53</v>
      </c>
      <c r="D63" s="1245"/>
      <c r="E63" s="1246"/>
      <c r="F63" s="136">
        <v>5178</v>
      </c>
      <c r="G63" s="136">
        <v>5275</v>
      </c>
      <c r="H63" s="137">
        <v>5265</v>
      </c>
    </row>
    <row r="64" spans="2:8" x14ac:dyDescent="0.15"/>
  </sheetData>
  <sheetProtection algorithmName="SHA-512" hashValue="E5sAPOIF250eYQ1ERHB0ikYE27NlelUlv04TuEZWzeda8DNWhdXUFIreZ1+y6DjWcwWtqfCFEyr6W6J+leLCiw==" saltValue="nci2sNKMfRLginX0Vs6v9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85" zoomScaleNormal="85" zoomScaleSheetLayoutView="55" workbookViewId="0"/>
  </sheetViews>
  <sheetFormatPr defaultColWidth="0" defaultRowHeight="13.5"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59" customFormat="1"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59" customFormat="1"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59" customFormat="1"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59" customFormat="1"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59" customFormat="1"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59" customFormat="1"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59" customFormat="1"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59" customFormat="1"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59" customFormat="1"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59" customFormat="1"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59" customFormat="1"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59" customFormat="1"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59" customFormat="1"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59" customFormat="1"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59" customFormat="1"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x14ac:dyDescent="0.15">
      <c r="DD19" s="366"/>
      <c r="DE19" s="366"/>
    </row>
    <row r="20" spans="1:109"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x14ac:dyDescent="0.15">
      <c r="B23" s="372"/>
    </row>
    <row r="24" spans="1:109" x14ac:dyDescent="0.15">
      <c r="B24" s="372"/>
    </row>
    <row r="25" spans="1:109" x14ac:dyDescent="0.15">
      <c r="B25" s="372"/>
    </row>
    <row r="26" spans="1:109" x14ac:dyDescent="0.15">
      <c r="B26" s="372"/>
    </row>
    <row r="27" spans="1:109" x14ac:dyDescent="0.15">
      <c r="B27" s="372"/>
    </row>
    <row r="28" spans="1:109" x14ac:dyDescent="0.15">
      <c r="B28" s="372"/>
    </row>
    <row r="29" spans="1:109" x14ac:dyDescent="0.15">
      <c r="B29" s="372"/>
    </row>
    <row r="30" spans="1:109" x14ac:dyDescent="0.15">
      <c r="B30" s="372"/>
    </row>
    <row r="31" spans="1:109" x14ac:dyDescent="0.15">
      <c r="B31" s="372"/>
    </row>
    <row r="32" spans="1:109" x14ac:dyDescent="0.15">
      <c r="B32" s="372"/>
    </row>
    <row r="33" spans="2:109" x14ac:dyDescent="0.15">
      <c r="B33" s="372"/>
    </row>
    <row r="34" spans="2:109" x14ac:dyDescent="0.15">
      <c r="B34" s="372"/>
    </row>
    <row r="35" spans="2:109" x14ac:dyDescent="0.15">
      <c r="B35" s="372"/>
    </row>
    <row r="36" spans="2:109" x14ac:dyDescent="0.15">
      <c r="B36" s="372"/>
    </row>
    <row r="37" spans="2:109" x14ac:dyDescent="0.15">
      <c r="B37" s="372"/>
    </row>
    <row r="38" spans="2:109" x14ac:dyDescent="0.15">
      <c r="B38" s="372"/>
    </row>
    <row r="39" spans="2:109"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x14ac:dyDescent="0.15">
      <c r="B40" s="377"/>
      <c r="DD40" s="377"/>
      <c r="DE40" s="366"/>
    </row>
    <row r="41" spans="2:109" ht="17.25" x14ac:dyDescent="0.15">
      <c r="B41" s="378" t="s">
        <v>602</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x14ac:dyDescent="0.15">
      <c r="B42" s="372"/>
      <c r="G42" s="379"/>
      <c r="I42" s="380"/>
      <c r="J42" s="380"/>
      <c r="K42" s="380"/>
      <c r="AM42" s="379"/>
      <c r="AN42" s="379" t="s">
        <v>603</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53" t="s">
        <v>604</v>
      </c>
      <c r="AO43" s="1254"/>
      <c r="AP43" s="1254"/>
      <c r="AQ43" s="1254"/>
      <c r="AR43" s="1254"/>
      <c r="AS43" s="1254"/>
      <c r="AT43" s="1254"/>
      <c r="AU43" s="1254"/>
      <c r="AV43" s="1254"/>
      <c r="AW43" s="1254"/>
      <c r="AX43" s="1254"/>
      <c r="AY43" s="1254"/>
      <c r="AZ43" s="1254"/>
      <c r="BA43" s="1254"/>
      <c r="BB43" s="1254"/>
      <c r="BC43" s="1254"/>
      <c r="BD43" s="1254"/>
      <c r="BE43" s="1254"/>
      <c r="BF43" s="1254"/>
      <c r="BG43" s="1254"/>
      <c r="BH43" s="1254"/>
      <c r="BI43" s="1254"/>
      <c r="BJ43" s="1254"/>
      <c r="BK43" s="1254"/>
      <c r="BL43" s="1254"/>
      <c r="BM43" s="1254"/>
      <c r="BN43" s="1254"/>
      <c r="BO43" s="1254"/>
      <c r="BP43" s="1254"/>
      <c r="BQ43" s="1254"/>
      <c r="BR43" s="1254"/>
      <c r="BS43" s="1254"/>
      <c r="BT43" s="1254"/>
      <c r="BU43" s="1254"/>
      <c r="BV43" s="1254"/>
      <c r="BW43" s="1254"/>
      <c r="BX43" s="1254"/>
      <c r="BY43" s="1254"/>
      <c r="BZ43" s="1254"/>
      <c r="CA43" s="1254"/>
      <c r="CB43" s="1254"/>
      <c r="CC43" s="1254"/>
      <c r="CD43" s="1254"/>
      <c r="CE43" s="1254"/>
      <c r="CF43" s="1254"/>
      <c r="CG43" s="1254"/>
      <c r="CH43" s="1254"/>
      <c r="CI43" s="1254"/>
      <c r="CJ43" s="1254"/>
      <c r="CK43" s="1254"/>
      <c r="CL43" s="1254"/>
      <c r="CM43" s="1254"/>
      <c r="CN43" s="1254"/>
      <c r="CO43" s="1254"/>
      <c r="CP43" s="1254"/>
      <c r="CQ43" s="1254"/>
      <c r="CR43" s="1254"/>
      <c r="CS43" s="1254"/>
      <c r="CT43" s="1254"/>
      <c r="CU43" s="1254"/>
      <c r="CV43" s="1254"/>
      <c r="CW43" s="1254"/>
      <c r="CX43" s="1254"/>
      <c r="CY43" s="1254"/>
      <c r="CZ43" s="1254"/>
      <c r="DA43" s="1254"/>
      <c r="DB43" s="1254"/>
      <c r="DC43" s="1255"/>
    </row>
    <row r="44" spans="2:109" x14ac:dyDescent="0.15">
      <c r="B44" s="372"/>
      <c r="AN44" s="1256"/>
      <c r="AO44" s="1257"/>
      <c r="AP44" s="1257"/>
      <c r="AQ44" s="1257"/>
      <c r="AR44" s="1257"/>
      <c r="AS44" s="1257"/>
      <c r="AT44" s="1257"/>
      <c r="AU44" s="1257"/>
      <c r="AV44" s="1257"/>
      <c r="AW44" s="1257"/>
      <c r="AX44" s="1257"/>
      <c r="AY44" s="1257"/>
      <c r="AZ44" s="1257"/>
      <c r="BA44" s="1257"/>
      <c r="BB44" s="1257"/>
      <c r="BC44" s="1257"/>
      <c r="BD44" s="1257"/>
      <c r="BE44" s="1257"/>
      <c r="BF44" s="1257"/>
      <c r="BG44" s="1257"/>
      <c r="BH44" s="1257"/>
      <c r="BI44" s="1257"/>
      <c r="BJ44" s="1257"/>
      <c r="BK44" s="1257"/>
      <c r="BL44" s="1257"/>
      <c r="BM44" s="1257"/>
      <c r="BN44" s="1257"/>
      <c r="BO44" s="1257"/>
      <c r="BP44" s="1257"/>
      <c r="BQ44" s="1257"/>
      <c r="BR44" s="1257"/>
      <c r="BS44" s="1257"/>
      <c r="BT44" s="1257"/>
      <c r="BU44" s="1257"/>
      <c r="BV44" s="1257"/>
      <c r="BW44" s="1257"/>
      <c r="BX44" s="1257"/>
      <c r="BY44" s="1257"/>
      <c r="BZ44" s="1257"/>
      <c r="CA44" s="1257"/>
      <c r="CB44" s="1257"/>
      <c r="CC44" s="1257"/>
      <c r="CD44" s="1257"/>
      <c r="CE44" s="1257"/>
      <c r="CF44" s="1257"/>
      <c r="CG44" s="1257"/>
      <c r="CH44" s="1257"/>
      <c r="CI44" s="1257"/>
      <c r="CJ44" s="1257"/>
      <c r="CK44" s="1257"/>
      <c r="CL44" s="1257"/>
      <c r="CM44" s="1257"/>
      <c r="CN44" s="1257"/>
      <c r="CO44" s="1257"/>
      <c r="CP44" s="1257"/>
      <c r="CQ44" s="1257"/>
      <c r="CR44" s="1257"/>
      <c r="CS44" s="1257"/>
      <c r="CT44" s="1257"/>
      <c r="CU44" s="1257"/>
      <c r="CV44" s="1257"/>
      <c r="CW44" s="1257"/>
      <c r="CX44" s="1257"/>
      <c r="CY44" s="1257"/>
      <c r="CZ44" s="1257"/>
      <c r="DA44" s="1257"/>
      <c r="DB44" s="1257"/>
      <c r="DC44" s="1258"/>
    </row>
    <row r="45" spans="2:109" x14ac:dyDescent="0.15">
      <c r="B45" s="372"/>
      <c r="AN45" s="1256"/>
      <c r="AO45" s="1257"/>
      <c r="AP45" s="1257"/>
      <c r="AQ45" s="1257"/>
      <c r="AR45" s="1257"/>
      <c r="AS45" s="1257"/>
      <c r="AT45" s="1257"/>
      <c r="AU45" s="1257"/>
      <c r="AV45" s="1257"/>
      <c r="AW45" s="1257"/>
      <c r="AX45" s="1257"/>
      <c r="AY45" s="1257"/>
      <c r="AZ45" s="1257"/>
      <c r="BA45" s="1257"/>
      <c r="BB45" s="1257"/>
      <c r="BC45" s="1257"/>
      <c r="BD45" s="1257"/>
      <c r="BE45" s="1257"/>
      <c r="BF45" s="1257"/>
      <c r="BG45" s="1257"/>
      <c r="BH45" s="1257"/>
      <c r="BI45" s="1257"/>
      <c r="BJ45" s="1257"/>
      <c r="BK45" s="1257"/>
      <c r="BL45" s="1257"/>
      <c r="BM45" s="1257"/>
      <c r="BN45" s="1257"/>
      <c r="BO45" s="1257"/>
      <c r="BP45" s="1257"/>
      <c r="BQ45" s="1257"/>
      <c r="BR45" s="1257"/>
      <c r="BS45" s="1257"/>
      <c r="BT45" s="1257"/>
      <c r="BU45" s="1257"/>
      <c r="BV45" s="1257"/>
      <c r="BW45" s="1257"/>
      <c r="BX45" s="1257"/>
      <c r="BY45" s="1257"/>
      <c r="BZ45" s="1257"/>
      <c r="CA45" s="1257"/>
      <c r="CB45" s="1257"/>
      <c r="CC45" s="1257"/>
      <c r="CD45" s="1257"/>
      <c r="CE45" s="1257"/>
      <c r="CF45" s="1257"/>
      <c r="CG45" s="1257"/>
      <c r="CH45" s="1257"/>
      <c r="CI45" s="1257"/>
      <c r="CJ45" s="1257"/>
      <c r="CK45" s="1257"/>
      <c r="CL45" s="1257"/>
      <c r="CM45" s="1257"/>
      <c r="CN45" s="1257"/>
      <c r="CO45" s="1257"/>
      <c r="CP45" s="1257"/>
      <c r="CQ45" s="1257"/>
      <c r="CR45" s="1257"/>
      <c r="CS45" s="1257"/>
      <c r="CT45" s="1257"/>
      <c r="CU45" s="1257"/>
      <c r="CV45" s="1257"/>
      <c r="CW45" s="1257"/>
      <c r="CX45" s="1257"/>
      <c r="CY45" s="1257"/>
      <c r="CZ45" s="1257"/>
      <c r="DA45" s="1257"/>
      <c r="DB45" s="1257"/>
      <c r="DC45" s="1258"/>
    </row>
    <row r="46" spans="2:109" x14ac:dyDescent="0.15">
      <c r="B46" s="372"/>
      <c r="AN46" s="1256"/>
      <c r="AO46" s="1257"/>
      <c r="AP46" s="1257"/>
      <c r="AQ46" s="1257"/>
      <c r="AR46" s="1257"/>
      <c r="AS46" s="1257"/>
      <c r="AT46" s="1257"/>
      <c r="AU46" s="1257"/>
      <c r="AV46" s="1257"/>
      <c r="AW46" s="1257"/>
      <c r="AX46" s="1257"/>
      <c r="AY46" s="1257"/>
      <c r="AZ46" s="1257"/>
      <c r="BA46" s="1257"/>
      <c r="BB46" s="1257"/>
      <c r="BC46" s="1257"/>
      <c r="BD46" s="1257"/>
      <c r="BE46" s="1257"/>
      <c r="BF46" s="1257"/>
      <c r="BG46" s="1257"/>
      <c r="BH46" s="1257"/>
      <c r="BI46" s="1257"/>
      <c r="BJ46" s="1257"/>
      <c r="BK46" s="1257"/>
      <c r="BL46" s="1257"/>
      <c r="BM46" s="1257"/>
      <c r="BN46" s="1257"/>
      <c r="BO46" s="1257"/>
      <c r="BP46" s="1257"/>
      <c r="BQ46" s="1257"/>
      <c r="BR46" s="1257"/>
      <c r="BS46" s="1257"/>
      <c r="BT46" s="1257"/>
      <c r="BU46" s="1257"/>
      <c r="BV46" s="1257"/>
      <c r="BW46" s="1257"/>
      <c r="BX46" s="1257"/>
      <c r="BY46" s="1257"/>
      <c r="BZ46" s="1257"/>
      <c r="CA46" s="1257"/>
      <c r="CB46" s="1257"/>
      <c r="CC46" s="1257"/>
      <c r="CD46" s="1257"/>
      <c r="CE46" s="1257"/>
      <c r="CF46" s="1257"/>
      <c r="CG46" s="1257"/>
      <c r="CH46" s="1257"/>
      <c r="CI46" s="1257"/>
      <c r="CJ46" s="1257"/>
      <c r="CK46" s="1257"/>
      <c r="CL46" s="1257"/>
      <c r="CM46" s="1257"/>
      <c r="CN46" s="1257"/>
      <c r="CO46" s="1257"/>
      <c r="CP46" s="1257"/>
      <c r="CQ46" s="1257"/>
      <c r="CR46" s="1257"/>
      <c r="CS46" s="1257"/>
      <c r="CT46" s="1257"/>
      <c r="CU46" s="1257"/>
      <c r="CV46" s="1257"/>
      <c r="CW46" s="1257"/>
      <c r="CX46" s="1257"/>
      <c r="CY46" s="1257"/>
      <c r="CZ46" s="1257"/>
      <c r="DA46" s="1257"/>
      <c r="DB46" s="1257"/>
      <c r="DC46" s="1258"/>
    </row>
    <row r="47" spans="2:109" x14ac:dyDescent="0.15">
      <c r="B47" s="372"/>
      <c r="AN47" s="1259"/>
      <c r="AO47" s="1260"/>
      <c r="AP47" s="1260"/>
      <c r="AQ47" s="1260"/>
      <c r="AR47" s="1260"/>
      <c r="AS47" s="1260"/>
      <c r="AT47" s="1260"/>
      <c r="AU47" s="1260"/>
      <c r="AV47" s="1260"/>
      <c r="AW47" s="1260"/>
      <c r="AX47" s="1260"/>
      <c r="AY47" s="1260"/>
      <c r="AZ47" s="1260"/>
      <c r="BA47" s="1260"/>
      <c r="BB47" s="1260"/>
      <c r="BC47" s="1260"/>
      <c r="BD47" s="1260"/>
      <c r="BE47" s="1260"/>
      <c r="BF47" s="1260"/>
      <c r="BG47" s="1260"/>
      <c r="BH47" s="1260"/>
      <c r="BI47" s="1260"/>
      <c r="BJ47" s="1260"/>
      <c r="BK47" s="1260"/>
      <c r="BL47" s="1260"/>
      <c r="BM47" s="1260"/>
      <c r="BN47" s="1260"/>
      <c r="BO47" s="1260"/>
      <c r="BP47" s="1260"/>
      <c r="BQ47" s="1260"/>
      <c r="BR47" s="1260"/>
      <c r="BS47" s="1260"/>
      <c r="BT47" s="1260"/>
      <c r="BU47" s="1260"/>
      <c r="BV47" s="1260"/>
      <c r="BW47" s="1260"/>
      <c r="BX47" s="1260"/>
      <c r="BY47" s="1260"/>
      <c r="BZ47" s="1260"/>
      <c r="CA47" s="1260"/>
      <c r="CB47" s="1260"/>
      <c r="CC47" s="1260"/>
      <c r="CD47" s="1260"/>
      <c r="CE47" s="1260"/>
      <c r="CF47" s="1260"/>
      <c r="CG47" s="1260"/>
      <c r="CH47" s="1260"/>
      <c r="CI47" s="1260"/>
      <c r="CJ47" s="1260"/>
      <c r="CK47" s="1260"/>
      <c r="CL47" s="1260"/>
      <c r="CM47" s="1260"/>
      <c r="CN47" s="1260"/>
      <c r="CO47" s="1260"/>
      <c r="CP47" s="1260"/>
      <c r="CQ47" s="1260"/>
      <c r="CR47" s="1260"/>
      <c r="CS47" s="1260"/>
      <c r="CT47" s="1260"/>
      <c r="CU47" s="1260"/>
      <c r="CV47" s="1260"/>
      <c r="CW47" s="1260"/>
      <c r="CX47" s="1260"/>
      <c r="CY47" s="1260"/>
      <c r="CZ47" s="1260"/>
      <c r="DA47" s="1260"/>
      <c r="DB47" s="1260"/>
      <c r="DC47" s="1261"/>
    </row>
    <row r="48" spans="2:109"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x14ac:dyDescent="0.15">
      <c r="B49" s="372"/>
      <c r="AN49" s="366" t="s">
        <v>605</v>
      </c>
    </row>
    <row r="50" spans="1:109" x14ac:dyDescent="0.15">
      <c r="B50" s="372"/>
      <c r="G50" s="1262"/>
      <c r="H50" s="1262"/>
      <c r="I50" s="1262"/>
      <c r="J50" s="1262"/>
      <c r="K50" s="382"/>
      <c r="L50" s="382"/>
      <c r="M50" s="383"/>
      <c r="N50" s="383"/>
      <c r="AN50" s="1263"/>
      <c r="AO50" s="1264"/>
      <c r="AP50" s="1264"/>
      <c r="AQ50" s="1264"/>
      <c r="AR50" s="1264"/>
      <c r="AS50" s="1264"/>
      <c r="AT50" s="1264"/>
      <c r="AU50" s="1264"/>
      <c r="AV50" s="1264"/>
      <c r="AW50" s="1264"/>
      <c r="AX50" s="1264"/>
      <c r="AY50" s="1264"/>
      <c r="AZ50" s="1264"/>
      <c r="BA50" s="1264"/>
      <c r="BB50" s="1264"/>
      <c r="BC50" s="1264"/>
      <c r="BD50" s="1264"/>
      <c r="BE50" s="1264"/>
      <c r="BF50" s="1264"/>
      <c r="BG50" s="1264"/>
      <c r="BH50" s="1264"/>
      <c r="BI50" s="1264"/>
      <c r="BJ50" s="1264"/>
      <c r="BK50" s="1264"/>
      <c r="BL50" s="1264"/>
      <c r="BM50" s="1264"/>
      <c r="BN50" s="1264"/>
      <c r="BO50" s="1265"/>
      <c r="BP50" s="1266" t="s">
        <v>563</v>
      </c>
      <c r="BQ50" s="1266"/>
      <c r="BR50" s="1266"/>
      <c r="BS50" s="1266"/>
      <c r="BT50" s="1266"/>
      <c r="BU50" s="1266"/>
      <c r="BV50" s="1266"/>
      <c r="BW50" s="1266"/>
      <c r="BX50" s="1266" t="s">
        <v>564</v>
      </c>
      <c r="BY50" s="1266"/>
      <c r="BZ50" s="1266"/>
      <c r="CA50" s="1266"/>
      <c r="CB50" s="1266"/>
      <c r="CC50" s="1266"/>
      <c r="CD50" s="1266"/>
      <c r="CE50" s="1266"/>
      <c r="CF50" s="1266" t="s">
        <v>565</v>
      </c>
      <c r="CG50" s="1266"/>
      <c r="CH50" s="1266"/>
      <c r="CI50" s="1266"/>
      <c r="CJ50" s="1266"/>
      <c r="CK50" s="1266"/>
      <c r="CL50" s="1266"/>
      <c r="CM50" s="1266"/>
      <c r="CN50" s="1266" t="s">
        <v>566</v>
      </c>
      <c r="CO50" s="1266"/>
      <c r="CP50" s="1266"/>
      <c r="CQ50" s="1266"/>
      <c r="CR50" s="1266"/>
      <c r="CS50" s="1266"/>
      <c r="CT50" s="1266"/>
      <c r="CU50" s="1266"/>
      <c r="CV50" s="1266" t="s">
        <v>567</v>
      </c>
      <c r="CW50" s="1266"/>
      <c r="CX50" s="1266"/>
      <c r="CY50" s="1266"/>
      <c r="CZ50" s="1266"/>
      <c r="DA50" s="1266"/>
      <c r="DB50" s="1266"/>
      <c r="DC50" s="1266"/>
    </row>
    <row r="51" spans="1:109" ht="13.5" customHeight="1" x14ac:dyDescent="0.15">
      <c r="B51" s="372"/>
      <c r="G51" s="1272"/>
      <c r="H51" s="1272"/>
      <c r="I51" s="1270"/>
      <c r="J51" s="1270"/>
      <c r="K51" s="1268"/>
      <c r="L51" s="1268"/>
      <c r="M51" s="1268"/>
      <c r="N51" s="1268"/>
      <c r="AM51" s="381"/>
      <c r="AN51" s="1269" t="s">
        <v>606</v>
      </c>
      <c r="AO51" s="1269"/>
      <c r="AP51" s="1269"/>
      <c r="AQ51" s="1269"/>
      <c r="AR51" s="1269"/>
      <c r="AS51" s="1269"/>
      <c r="AT51" s="1269"/>
      <c r="AU51" s="1269"/>
      <c r="AV51" s="1269"/>
      <c r="AW51" s="1269"/>
      <c r="AX51" s="1269"/>
      <c r="AY51" s="1269"/>
      <c r="AZ51" s="1269"/>
      <c r="BA51" s="1269"/>
      <c r="BB51" s="1269" t="s">
        <v>607</v>
      </c>
      <c r="BC51" s="1269"/>
      <c r="BD51" s="1269"/>
      <c r="BE51" s="1269"/>
      <c r="BF51" s="1269"/>
      <c r="BG51" s="1269"/>
      <c r="BH51" s="1269"/>
      <c r="BI51" s="1269"/>
      <c r="BJ51" s="1269"/>
      <c r="BK51" s="1269"/>
      <c r="BL51" s="1269"/>
      <c r="BM51" s="1269"/>
      <c r="BN51" s="1269"/>
      <c r="BO51" s="1269"/>
      <c r="BP51" s="1267"/>
      <c r="BQ51" s="1267"/>
      <c r="BR51" s="1267"/>
      <c r="BS51" s="1267"/>
      <c r="BT51" s="1267"/>
      <c r="BU51" s="1267"/>
      <c r="BV51" s="1267"/>
      <c r="BW51" s="1267"/>
      <c r="BX51" s="1267"/>
      <c r="BY51" s="1267"/>
      <c r="BZ51" s="1267"/>
      <c r="CA51" s="1267"/>
      <c r="CB51" s="1267"/>
      <c r="CC51" s="1267"/>
      <c r="CD51" s="1267"/>
      <c r="CE51" s="1267"/>
      <c r="CF51" s="1267"/>
      <c r="CG51" s="1267"/>
      <c r="CH51" s="1267"/>
      <c r="CI51" s="1267"/>
      <c r="CJ51" s="1267"/>
      <c r="CK51" s="1267"/>
      <c r="CL51" s="1267"/>
      <c r="CM51" s="1267"/>
      <c r="CN51" s="1267"/>
      <c r="CO51" s="1267"/>
      <c r="CP51" s="1267"/>
      <c r="CQ51" s="1267"/>
      <c r="CR51" s="1267"/>
      <c r="CS51" s="1267"/>
      <c r="CT51" s="1267"/>
      <c r="CU51" s="1267"/>
      <c r="CV51" s="1267"/>
      <c r="CW51" s="1267"/>
      <c r="CX51" s="1267"/>
      <c r="CY51" s="1267"/>
      <c r="CZ51" s="1267"/>
      <c r="DA51" s="1267"/>
      <c r="DB51" s="1267"/>
      <c r="DC51" s="1267"/>
    </row>
    <row r="52" spans="1:109" x14ac:dyDescent="0.15">
      <c r="B52" s="372"/>
      <c r="G52" s="1272"/>
      <c r="H52" s="1272"/>
      <c r="I52" s="1270"/>
      <c r="J52" s="1270"/>
      <c r="K52" s="1268"/>
      <c r="L52" s="1268"/>
      <c r="M52" s="1268"/>
      <c r="N52" s="1268"/>
      <c r="AM52" s="381"/>
      <c r="AN52" s="1269"/>
      <c r="AO52" s="1269"/>
      <c r="AP52" s="1269"/>
      <c r="AQ52" s="1269"/>
      <c r="AR52" s="1269"/>
      <c r="AS52" s="1269"/>
      <c r="AT52" s="1269"/>
      <c r="AU52" s="1269"/>
      <c r="AV52" s="1269"/>
      <c r="AW52" s="1269"/>
      <c r="AX52" s="1269"/>
      <c r="AY52" s="1269"/>
      <c r="AZ52" s="1269"/>
      <c r="BA52" s="1269"/>
      <c r="BB52" s="1269"/>
      <c r="BC52" s="1269"/>
      <c r="BD52" s="1269"/>
      <c r="BE52" s="1269"/>
      <c r="BF52" s="1269"/>
      <c r="BG52" s="1269"/>
      <c r="BH52" s="1269"/>
      <c r="BI52" s="1269"/>
      <c r="BJ52" s="1269"/>
      <c r="BK52" s="1269"/>
      <c r="BL52" s="1269"/>
      <c r="BM52" s="1269"/>
      <c r="BN52" s="1269"/>
      <c r="BO52" s="1269"/>
      <c r="BP52" s="1267"/>
      <c r="BQ52" s="1267"/>
      <c r="BR52" s="1267"/>
      <c r="BS52" s="1267"/>
      <c r="BT52" s="1267"/>
      <c r="BU52" s="1267"/>
      <c r="BV52" s="1267"/>
      <c r="BW52" s="1267"/>
      <c r="BX52" s="1267"/>
      <c r="BY52" s="1267"/>
      <c r="BZ52" s="1267"/>
      <c r="CA52" s="1267"/>
      <c r="CB52" s="1267"/>
      <c r="CC52" s="1267"/>
      <c r="CD52" s="1267"/>
      <c r="CE52" s="1267"/>
      <c r="CF52" s="1267"/>
      <c r="CG52" s="1267"/>
      <c r="CH52" s="1267"/>
      <c r="CI52" s="1267"/>
      <c r="CJ52" s="1267"/>
      <c r="CK52" s="1267"/>
      <c r="CL52" s="1267"/>
      <c r="CM52" s="1267"/>
      <c r="CN52" s="1267"/>
      <c r="CO52" s="1267"/>
      <c r="CP52" s="1267"/>
      <c r="CQ52" s="1267"/>
      <c r="CR52" s="1267"/>
      <c r="CS52" s="1267"/>
      <c r="CT52" s="1267"/>
      <c r="CU52" s="1267"/>
      <c r="CV52" s="1267"/>
      <c r="CW52" s="1267"/>
      <c r="CX52" s="1267"/>
      <c r="CY52" s="1267"/>
      <c r="CZ52" s="1267"/>
      <c r="DA52" s="1267"/>
      <c r="DB52" s="1267"/>
      <c r="DC52" s="1267"/>
    </row>
    <row r="53" spans="1:109" x14ac:dyDescent="0.15">
      <c r="A53" s="380"/>
      <c r="B53" s="372"/>
      <c r="G53" s="1272"/>
      <c r="H53" s="1272"/>
      <c r="I53" s="1262"/>
      <c r="J53" s="1262"/>
      <c r="K53" s="1268"/>
      <c r="L53" s="1268"/>
      <c r="M53" s="1268"/>
      <c r="N53" s="1268"/>
      <c r="AM53" s="381"/>
      <c r="AN53" s="1269"/>
      <c r="AO53" s="1269"/>
      <c r="AP53" s="1269"/>
      <c r="AQ53" s="1269"/>
      <c r="AR53" s="1269"/>
      <c r="AS53" s="1269"/>
      <c r="AT53" s="1269"/>
      <c r="AU53" s="1269"/>
      <c r="AV53" s="1269"/>
      <c r="AW53" s="1269"/>
      <c r="AX53" s="1269"/>
      <c r="AY53" s="1269"/>
      <c r="AZ53" s="1269"/>
      <c r="BA53" s="1269"/>
      <c r="BB53" s="1269" t="s">
        <v>608</v>
      </c>
      <c r="BC53" s="1269"/>
      <c r="BD53" s="1269"/>
      <c r="BE53" s="1269"/>
      <c r="BF53" s="1269"/>
      <c r="BG53" s="1269"/>
      <c r="BH53" s="1269"/>
      <c r="BI53" s="1269"/>
      <c r="BJ53" s="1269"/>
      <c r="BK53" s="1269"/>
      <c r="BL53" s="1269"/>
      <c r="BM53" s="1269"/>
      <c r="BN53" s="1269"/>
      <c r="BO53" s="1269"/>
      <c r="BP53" s="1267">
        <v>63</v>
      </c>
      <c r="BQ53" s="1267"/>
      <c r="BR53" s="1267"/>
      <c r="BS53" s="1267"/>
      <c r="BT53" s="1267"/>
      <c r="BU53" s="1267"/>
      <c r="BV53" s="1267"/>
      <c r="BW53" s="1267"/>
      <c r="BX53" s="1267">
        <v>64.2</v>
      </c>
      <c r="BY53" s="1267"/>
      <c r="BZ53" s="1267"/>
      <c r="CA53" s="1267"/>
      <c r="CB53" s="1267"/>
      <c r="CC53" s="1267"/>
      <c r="CD53" s="1267"/>
      <c r="CE53" s="1267"/>
      <c r="CF53" s="1267">
        <v>63.4</v>
      </c>
      <c r="CG53" s="1267"/>
      <c r="CH53" s="1267"/>
      <c r="CI53" s="1267"/>
      <c r="CJ53" s="1267"/>
      <c r="CK53" s="1267"/>
      <c r="CL53" s="1267"/>
      <c r="CM53" s="1267"/>
      <c r="CN53" s="1267">
        <v>63.6</v>
      </c>
      <c r="CO53" s="1267"/>
      <c r="CP53" s="1267"/>
      <c r="CQ53" s="1267"/>
      <c r="CR53" s="1267"/>
      <c r="CS53" s="1267"/>
      <c r="CT53" s="1267"/>
      <c r="CU53" s="1267"/>
      <c r="CV53" s="1267">
        <v>65.2</v>
      </c>
      <c r="CW53" s="1267"/>
      <c r="CX53" s="1267"/>
      <c r="CY53" s="1267"/>
      <c r="CZ53" s="1267"/>
      <c r="DA53" s="1267"/>
      <c r="DB53" s="1267"/>
      <c r="DC53" s="1267"/>
    </row>
    <row r="54" spans="1:109" x14ac:dyDescent="0.15">
      <c r="A54" s="380"/>
      <c r="B54" s="372"/>
      <c r="G54" s="1272"/>
      <c r="H54" s="1272"/>
      <c r="I54" s="1262"/>
      <c r="J54" s="1262"/>
      <c r="K54" s="1268"/>
      <c r="L54" s="1268"/>
      <c r="M54" s="1268"/>
      <c r="N54" s="1268"/>
      <c r="AM54" s="381"/>
      <c r="AN54" s="1269"/>
      <c r="AO54" s="1269"/>
      <c r="AP54" s="1269"/>
      <c r="AQ54" s="1269"/>
      <c r="AR54" s="1269"/>
      <c r="AS54" s="1269"/>
      <c r="AT54" s="1269"/>
      <c r="AU54" s="1269"/>
      <c r="AV54" s="1269"/>
      <c r="AW54" s="1269"/>
      <c r="AX54" s="1269"/>
      <c r="AY54" s="1269"/>
      <c r="AZ54" s="1269"/>
      <c r="BA54" s="1269"/>
      <c r="BB54" s="1269"/>
      <c r="BC54" s="1269"/>
      <c r="BD54" s="1269"/>
      <c r="BE54" s="1269"/>
      <c r="BF54" s="1269"/>
      <c r="BG54" s="1269"/>
      <c r="BH54" s="1269"/>
      <c r="BI54" s="1269"/>
      <c r="BJ54" s="1269"/>
      <c r="BK54" s="1269"/>
      <c r="BL54" s="1269"/>
      <c r="BM54" s="1269"/>
      <c r="BN54" s="1269"/>
      <c r="BO54" s="1269"/>
      <c r="BP54" s="1267"/>
      <c r="BQ54" s="1267"/>
      <c r="BR54" s="1267"/>
      <c r="BS54" s="1267"/>
      <c r="BT54" s="1267"/>
      <c r="BU54" s="1267"/>
      <c r="BV54" s="1267"/>
      <c r="BW54" s="1267"/>
      <c r="BX54" s="1267"/>
      <c r="BY54" s="1267"/>
      <c r="BZ54" s="1267"/>
      <c r="CA54" s="1267"/>
      <c r="CB54" s="1267"/>
      <c r="CC54" s="1267"/>
      <c r="CD54" s="1267"/>
      <c r="CE54" s="1267"/>
      <c r="CF54" s="1267"/>
      <c r="CG54" s="1267"/>
      <c r="CH54" s="1267"/>
      <c r="CI54" s="1267"/>
      <c r="CJ54" s="1267"/>
      <c r="CK54" s="1267"/>
      <c r="CL54" s="1267"/>
      <c r="CM54" s="1267"/>
      <c r="CN54" s="1267"/>
      <c r="CO54" s="1267"/>
      <c r="CP54" s="1267"/>
      <c r="CQ54" s="1267"/>
      <c r="CR54" s="1267"/>
      <c r="CS54" s="1267"/>
      <c r="CT54" s="1267"/>
      <c r="CU54" s="1267"/>
      <c r="CV54" s="1267"/>
      <c r="CW54" s="1267"/>
      <c r="CX54" s="1267"/>
      <c r="CY54" s="1267"/>
      <c r="CZ54" s="1267"/>
      <c r="DA54" s="1267"/>
      <c r="DB54" s="1267"/>
      <c r="DC54" s="1267"/>
    </row>
    <row r="55" spans="1:109" x14ac:dyDescent="0.15">
      <c r="A55" s="380"/>
      <c r="B55" s="372"/>
      <c r="G55" s="1262"/>
      <c r="H55" s="1262"/>
      <c r="I55" s="1262"/>
      <c r="J55" s="1262"/>
      <c r="K55" s="1268"/>
      <c r="L55" s="1268"/>
      <c r="M55" s="1268"/>
      <c r="N55" s="1268"/>
      <c r="AN55" s="1266" t="s">
        <v>609</v>
      </c>
      <c r="AO55" s="1266"/>
      <c r="AP55" s="1266"/>
      <c r="AQ55" s="1266"/>
      <c r="AR55" s="1266"/>
      <c r="AS55" s="1266"/>
      <c r="AT55" s="1266"/>
      <c r="AU55" s="1266"/>
      <c r="AV55" s="1266"/>
      <c r="AW55" s="1266"/>
      <c r="AX55" s="1266"/>
      <c r="AY55" s="1266"/>
      <c r="AZ55" s="1266"/>
      <c r="BA55" s="1266"/>
      <c r="BB55" s="1269" t="s">
        <v>607</v>
      </c>
      <c r="BC55" s="1269"/>
      <c r="BD55" s="1269"/>
      <c r="BE55" s="1269"/>
      <c r="BF55" s="1269"/>
      <c r="BG55" s="1269"/>
      <c r="BH55" s="1269"/>
      <c r="BI55" s="1269"/>
      <c r="BJ55" s="1269"/>
      <c r="BK55" s="1269"/>
      <c r="BL55" s="1269"/>
      <c r="BM55" s="1269"/>
      <c r="BN55" s="1269"/>
      <c r="BO55" s="1269"/>
      <c r="BP55" s="1267">
        <v>0</v>
      </c>
      <c r="BQ55" s="1267"/>
      <c r="BR55" s="1267"/>
      <c r="BS55" s="1267"/>
      <c r="BT55" s="1267"/>
      <c r="BU55" s="1267"/>
      <c r="BV55" s="1267"/>
      <c r="BW55" s="1267"/>
      <c r="BX55" s="1267">
        <v>0</v>
      </c>
      <c r="BY55" s="1267"/>
      <c r="BZ55" s="1267"/>
      <c r="CA55" s="1267"/>
      <c r="CB55" s="1267"/>
      <c r="CC55" s="1267"/>
      <c r="CD55" s="1267"/>
      <c r="CE55" s="1267"/>
      <c r="CF55" s="1267">
        <v>0</v>
      </c>
      <c r="CG55" s="1267"/>
      <c r="CH55" s="1267"/>
      <c r="CI55" s="1267"/>
      <c r="CJ55" s="1267"/>
      <c r="CK55" s="1267"/>
      <c r="CL55" s="1267"/>
      <c r="CM55" s="1267"/>
      <c r="CN55" s="1267">
        <v>0</v>
      </c>
      <c r="CO55" s="1267"/>
      <c r="CP55" s="1267"/>
      <c r="CQ55" s="1267"/>
      <c r="CR55" s="1267"/>
      <c r="CS55" s="1267"/>
      <c r="CT55" s="1267"/>
      <c r="CU55" s="1267"/>
      <c r="CV55" s="1267">
        <v>0</v>
      </c>
      <c r="CW55" s="1267"/>
      <c r="CX55" s="1267"/>
      <c r="CY55" s="1267"/>
      <c r="CZ55" s="1267"/>
      <c r="DA55" s="1267"/>
      <c r="DB55" s="1267"/>
      <c r="DC55" s="1267"/>
    </row>
    <row r="56" spans="1:109" x14ac:dyDescent="0.15">
      <c r="A56" s="380"/>
      <c r="B56" s="372"/>
      <c r="G56" s="1262"/>
      <c r="H56" s="1262"/>
      <c r="I56" s="1262"/>
      <c r="J56" s="1262"/>
      <c r="K56" s="1268"/>
      <c r="L56" s="1268"/>
      <c r="M56" s="1268"/>
      <c r="N56" s="1268"/>
      <c r="AN56" s="1266"/>
      <c r="AO56" s="1266"/>
      <c r="AP56" s="1266"/>
      <c r="AQ56" s="1266"/>
      <c r="AR56" s="1266"/>
      <c r="AS56" s="1266"/>
      <c r="AT56" s="1266"/>
      <c r="AU56" s="1266"/>
      <c r="AV56" s="1266"/>
      <c r="AW56" s="1266"/>
      <c r="AX56" s="1266"/>
      <c r="AY56" s="1266"/>
      <c r="AZ56" s="1266"/>
      <c r="BA56" s="1266"/>
      <c r="BB56" s="1269"/>
      <c r="BC56" s="1269"/>
      <c r="BD56" s="1269"/>
      <c r="BE56" s="1269"/>
      <c r="BF56" s="1269"/>
      <c r="BG56" s="1269"/>
      <c r="BH56" s="1269"/>
      <c r="BI56" s="1269"/>
      <c r="BJ56" s="1269"/>
      <c r="BK56" s="1269"/>
      <c r="BL56" s="1269"/>
      <c r="BM56" s="1269"/>
      <c r="BN56" s="1269"/>
      <c r="BO56" s="1269"/>
      <c r="BP56" s="1267"/>
      <c r="BQ56" s="1267"/>
      <c r="BR56" s="1267"/>
      <c r="BS56" s="1267"/>
      <c r="BT56" s="1267"/>
      <c r="BU56" s="1267"/>
      <c r="BV56" s="1267"/>
      <c r="BW56" s="1267"/>
      <c r="BX56" s="1267"/>
      <c r="BY56" s="1267"/>
      <c r="BZ56" s="1267"/>
      <c r="CA56" s="1267"/>
      <c r="CB56" s="1267"/>
      <c r="CC56" s="1267"/>
      <c r="CD56" s="1267"/>
      <c r="CE56" s="1267"/>
      <c r="CF56" s="1267"/>
      <c r="CG56" s="1267"/>
      <c r="CH56" s="1267"/>
      <c r="CI56" s="1267"/>
      <c r="CJ56" s="1267"/>
      <c r="CK56" s="1267"/>
      <c r="CL56" s="1267"/>
      <c r="CM56" s="1267"/>
      <c r="CN56" s="1267"/>
      <c r="CO56" s="1267"/>
      <c r="CP56" s="1267"/>
      <c r="CQ56" s="1267"/>
      <c r="CR56" s="1267"/>
      <c r="CS56" s="1267"/>
      <c r="CT56" s="1267"/>
      <c r="CU56" s="1267"/>
      <c r="CV56" s="1267"/>
      <c r="CW56" s="1267"/>
      <c r="CX56" s="1267"/>
      <c r="CY56" s="1267"/>
      <c r="CZ56" s="1267"/>
      <c r="DA56" s="1267"/>
      <c r="DB56" s="1267"/>
      <c r="DC56" s="1267"/>
    </row>
    <row r="57" spans="1:109" s="380" customFormat="1" x14ac:dyDescent="0.15">
      <c r="B57" s="384"/>
      <c r="G57" s="1262"/>
      <c r="H57" s="1262"/>
      <c r="I57" s="1271"/>
      <c r="J57" s="1271"/>
      <c r="K57" s="1268"/>
      <c r="L57" s="1268"/>
      <c r="M57" s="1268"/>
      <c r="N57" s="1268"/>
      <c r="AM57" s="366"/>
      <c r="AN57" s="1266"/>
      <c r="AO57" s="1266"/>
      <c r="AP57" s="1266"/>
      <c r="AQ57" s="1266"/>
      <c r="AR57" s="1266"/>
      <c r="AS57" s="1266"/>
      <c r="AT57" s="1266"/>
      <c r="AU57" s="1266"/>
      <c r="AV57" s="1266"/>
      <c r="AW57" s="1266"/>
      <c r="AX57" s="1266"/>
      <c r="AY57" s="1266"/>
      <c r="AZ57" s="1266"/>
      <c r="BA57" s="1266"/>
      <c r="BB57" s="1269" t="s">
        <v>608</v>
      </c>
      <c r="BC57" s="1269"/>
      <c r="BD57" s="1269"/>
      <c r="BE57" s="1269"/>
      <c r="BF57" s="1269"/>
      <c r="BG57" s="1269"/>
      <c r="BH57" s="1269"/>
      <c r="BI57" s="1269"/>
      <c r="BJ57" s="1269"/>
      <c r="BK57" s="1269"/>
      <c r="BL57" s="1269"/>
      <c r="BM57" s="1269"/>
      <c r="BN57" s="1269"/>
      <c r="BO57" s="1269"/>
      <c r="BP57" s="1267">
        <v>61.8</v>
      </c>
      <c r="BQ57" s="1267"/>
      <c r="BR57" s="1267"/>
      <c r="BS57" s="1267"/>
      <c r="BT57" s="1267"/>
      <c r="BU57" s="1267"/>
      <c r="BV57" s="1267"/>
      <c r="BW57" s="1267"/>
      <c r="BX57" s="1267">
        <v>63.1</v>
      </c>
      <c r="BY57" s="1267"/>
      <c r="BZ57" s="1267"/>
      <c r="CA57" s="1267"/>
      <c r="CB57" s="1267"/>
      <c r="CC57" s="1267"/>
      <c r="CD57" s="1267"/>
      <c r="CE57" s="1267"/>
      <c r="CF57" s="1267">
        <v>62.2</v>
      </c>
      <c r="CG57" s="1267"/>
      <c r="CH57" s="1267"/>
      <c r="CI57" s="1267"/>
      <c r="CJ57" s="1267"/>
      <c r="CK57" s="1267"/>
      <c r="CL57" s="1267"/>
      <c r="CM57" s="1267"/>
      <c r="CN57" s="1267">
        <v>62.9</v>
      </c>
      <c r="CO57" s="1267"/>
      <c r="CP57" s="1267"/>
      <c r="CQ57" s="1267"/>
      <c r="CR57" s="1267"/>
      <c r="CS57" s="1267"/>
      <c r="CT57" s="1267"/>
      <c r="CU57" s="1267"/>
      <c r="CV57" s="1267">
        <v>62.9</v>
      </c>
      <c r="CW57" s="1267"/>
      <c r="CX57" s="1267"/>
      <c r="CY57" s="1267"/>
      <c r="CZ57" s="1267"/>
      <c r="DA57" s="1267"/>
      <c r="DB57" s="1267"/>
      <c r="DC57" s="1267"/>
      <c r="DD57" s="385"/>
      <c r="DE57" s="384"/>
    </row>
    <row r="58" spans="1:109" s="380" customFormat="1" x14ac:dyDescent="0.15">
      <c r="A58" s="366"/>
      <c r="B58" s="384"/>
      <c r="G58" s="1262"/>
      <c r="H58" s="1262"/>
      <c r="I58" s="1271"/>
      <c r="J58" s="1271"/>
      <c r="K58" s="1268"/>
      <c r="L58" s="1268"/>
      <c r="M58" s="1268"/>
      <c r="N58" s="1268"/>
      <c r="AM58" s="366"/>
      <c r="AN58" s="1266"/>
      <c r="AO58" s="1266"/>
      <c r="AP58" s="1266"/>
      <c r="AQ58" s="1266"/>
      <c r="AR58" s="1266"/>
      <c r="AS58" s="1266"/>
      <c r="AT58" s="1266"/>
      <c r="AU58" s="1266"/>
      <c r="AV58" s="1266"/>
      <c r="AW58" s="1266"/>
      <c r="AX58" s="1266"/>
      <c r="AY58" s="1266"/>
      <c r="AZ58" s="1266"/>
      <c r="BA58" s="1266"/>
      <c r="BB58" s="1269"/>
      <c r="BC58" s="1269"/>
      <c r="BD58" s="1269"/>
      <c r="BE58" s="1269"/>
      <c r="BF58" s="1269"/>
      <c r="BG58" s="1269"/>
      <c r="BH58" s="1269"/>
      <c r="BI58" s="1269"/>
      <c r="BJ58" s="1269"/>
      <c r="BK58" s="1269"/>
      <c r="BL58" s="1269"/>
      <c r="BM58" s="1269"/>
      <c r="BN58" s="1269"/>
      <c r="BO58" s="1269"/>
      <c r="BP58" s="1267"/>
      <c r="BQ58" s="1267"/>
      <c r="BR58" s="1267"/>
      <c r="BS58" s="1267"/>
      <c r="BT58" s="1267"/>
      <c r="BU58" s="1267"/>
      <c r="BV58" s="1267"/>
      <c r="BW58" s="1267"/>
      <c r="BX58" s="1267"/>
      <c r="BY58" s="1267"/>
      <c r="BZ58" s="1267"/>
      <c r="CA58" s="1267"/>
      <c r="CB58" s="1267"/>
      <c r="CC58" s="1267"/>
      <c r="CD58" s="1267"/>
      <c r="CE58" s="1267"/>
      <c r="CF58" s="1267"/>
      <c r="CG58" s="1267"/>
      <c r="CH58" s="1267"/>
      <c r="CI58" s="1267"/>
      <c r="CJ58" s="1267"/>
      <c r="CK58" s="1267"/>
      <c r="CL58" s="1267"/>
      <c r="CM58" s="1267"/>
      <c r="CN58" s="1267"/>
      <c r="CO58" s="1267"/>
      <c r="CP58" s="1267"/>
      <c r="CQ58" s="1267"/>
      <c r="CR58" s="1267"/>
      <c r="CS58" s="1267"/>
      <c r="CT58" s="1267"/>
      <c r="CU58" s="1267"/>
      <c r="CV58" s="1267"/>
      <c r="CW58" s="1267"/>
      <c r="CX58" s="1267"/>
      <c r="CY58" s="1267"/>
      <c r="CZ58" s="1267"/>
      <c r="DA58" s="1267"/>
      <c r="DB58" s="1267"/>
      <c r="DC58" s="1267"/>
      <c r="DD58" s="385"/>
      <c r="DE58" s="384"/>
    </row>
    <row r="59" spans="1:109" s="380" customFormat="1"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610</v>
      </c>
    </row>
    <row r="64" spans="1:109" x14ac:dyDescent="0.15">
      <c r="B64" s="372"/>
      <c r="G64" s="379"/>
      <c r="I64" s="392"/>
      <c r="J64" s="392"/>
      <c r="K64" s="392"/>
      <c r="L64" s="392"/>
      <c r="M64" s="392"/>
      <c r="N64" s="393"/>
      <c r="AM64" s="379"/>
      <c r="AN64" s="379" t="s">
        <v>603</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x14ac:dyDescent="0.15">
      <c r="B65" s="372"/>
      <c r="AN65" s="1253" t="s">
        <v>611</v>
      </c>
      <c r="AO65" s="1254"/>
      <c r="AP65" s="1254"/>
      <c r="AQ65" s="1254"/>
      <c r="AR65" s="1254"/>
      <c r="AS65" s="1254"/>
      <c r="AT65" s="1254"/>
      <c r="AU65" s="1254"/>
      <c r="AV65" s="1254"/>
      <c r="AW65" s="1254"/>
      <c r="AX65" s="1254"/>
      <c r="AY65" s="1254"/>
      <c r="AZ65" s="1254"/>
      <c r="BA65" s="1254"/>
      <c r="BB65" s="1254"/>
      <c r="BC65" s="1254"/>
      <c r="BD65" s="1254"/>
      <c r="BE65" s="1254"/>
      <c r="BF65" s="1254"/>
      <c r="BG65" s="1254"/>
      <c r="BH65" s="1254"/>
      <c r="BI65" s="1254"/>
      <c r="BJ65" s="1254"/>
      <c r="BK65" s="1254"/>
      <c r="BL65" s="1254"/>
      <c r="BM65" s="1254"/>
      <c r="BN65" s="1254"/>
      <c r="BO65" s="1254"/>
      <c r="BP65" s="1254"/>
      <c r="BQ65" s="1254"/>
      <c r="BR65" s="1254"/>
      <c r="BS65" s="1254"/>
      <c r="BT65" s="1254"/>
      <c r="BU65" s="1254"/>
      <c r="BV65" s="1254"/>
      <c r="BW65" s="1254"/>
      <c r="BX65" s="1254"/>
      <c r="BY65" s="1254"/>
      <c r="BZ65" s="1254"/>
      <c r="CA65" s="1254"/>
      <c r="CB65" s="1254"/>
      <c r="CC65" s="1254"/>
      <c r="CD65" s="1254"/>
      <c r="CE65" s="1254"/>
      <c r="CF65" s="1254"/>
      <c r="CG65" s="1254"/>
      <c r="CH65" s="1254"/>
      <c r="CI65" s="1254"/>
      <c r="CJ65" s="1254"/>
      <c r="CK65" s="1254"/>
      <c r="CL65" s="1254"/>
      <c r="CM65" s="1254"/>
      <c r="CN65" s="1254"/>
      <c r="CO65" s="1254"/>
      <c r="CP65" s="1254"/>
      <c r="CQ65" s="1254"/>
      <c r="CR65" s="1254"/>
      <c r="CS65" s="1254"/>
      <c r="CT65" s="1254"/>
      <c r="CU65" s="1254"/>
      <c r="CV65" s="1254"/>
      <c r="CW65" s="1254"/>
      <c r="CX65" s="1254"/>
      <c r="CY65" s="1254"/>
      <c r="CZ65" s="1254"/>
      <c r="DA65" s="1254"/>
      <c r="DB65" s="1254"/>
      <c r="DC65" s="1255"/>
    </row>
    <row r="66" spans="2:107" x14ac:dyDescent="0.15">
      <c r="B66" s="372"/>
      <c r="AN66" s="1256"/>
      <c r="AO66" s="1257"/>
      <c r="AP66" s="1257"/>
      <c r="AQ66" s="1257"/>
      <c r="AR66" s="1257"/>
      <c r="AS66" s="1257"/>
      <c r="AT66" s="1257"/>
      <c r="AU66" s="1257"/>
      <c r="AV66" s="1257"/>
      <c r="AW66" s="1257"/>
      <c r="AX66" s="1257"/>
      <c r="AY66" s="1257"/>
      <c r="AZ66" s="1257"/>
      <c r="BA66" s="1257"/>
      <c r="BB66" s="1257"/>
      <c r="BC66" s="1257"/>
      <c r="BD66" s="1257"/>
      <c r="BE66" s="1257"/>
      <c r="BF66" s="1257"/>
      <c r="BG66" s="1257"/>
      <c r="BH66" s="1257"/>
      <c r="BI66" s="1257"/>
      <c r="BJ66" s="1257"/>
      <c r="BK66" s="1257"/>
      <c r="BL66" s="1257"/>
      <c r="BM66" s="1257"/>
      <c r="BN66" s="1257"/>
      <c r="BO66" s="1257"/>
      <c r="BP66" s="1257"/>
      <c r="BQ66" s="1257"/>
      <c r="BR66" s="1257"/>
      <c r="BS66" s="1257"/>
      <c r="BT66" s="1257"/>
      <c r="BU66" s="1257"/>
      <c r="BV66" s="1257"/>
      <c r="BW66" s="1257"/>
      <c r="BX66" s="1257"/>
      <c r="BY66" s="1257"/>
      <c r="BZ66" s="1257"/>
      <c r="CA66" s="1257"/>
      <c r="CB66" s="1257"/>
      <c r="CC66" s="1257"/>
      <c r="CD66" s="1257"/>
      <c r="CE66" s="1257"/>
      <c r="CF66" s="1257"/>
      <c r="CG66" s="1257"/>
      <c r="CH66" s="1257"/>
      <c r="CI66" s="1257"/>
      <c r="CJ66" s="1257"/>
      <c r="CK66" s="1257"/>
      <c r="CL66" s="1257"/>
      <c r="CM66" s="1257"/>
      <c r="CN66" s="1257"/>
      <c r="CO66" s="1257"/>
      <c r="CP66" s="1257"/>
      <c r="CQ66" s="1257"/>
      <c r="CR66" s="1257"/>
      <c r="CS66" s="1257"/>
      <c r="CT66" s="1257"/>
      <c r="CU66" s="1257"/>
      <c r="CV66" s="1257"/>
      <c r="CW66" s="1257"/>
      <c r="CX66" s="1257"/>
      <c r="CY66" s="1257"/>
      <c r="CZ66" s="1257"/>
      <c r="DA66" s="1257"/>
      <c r="DB66" s="1257"/>
      <c r="DC66" s="1258"/>
    </row>
    <row r="67" spans="2:107" x14ac:dyDescent="0.15">
      <c r="B67" s="372"/>
      <c r="AN67" s="1256"/>
      <c r="AO67" s="1257"/>
      <c r="AP67" s="1257"/>
      <c r="AQ67" s="1257"/>
      <c r="AR67" s="1257"/>
      <c r="AS67" s="1257"/>
      <c r="AT67" s="1257"/>
      <c r="AU67" s="1257"/>
      <c r="AV67" s="1257"/>
      <c r="AW67" s="1257"/>
      <c r="AX67" s="1257"/>
      <c r="AY67" s="1257"/>
      <c r="AZ67" s="1257"/>
      <c r="BA67" s="1257"/>
      <c r="BB67" s="1257"/>
      <c r="BC67" s="1257"/>
      <c r="BD67" s="1257"/>
      <c r="BE67" s="1257"/>
      <c r="BF67" s="1257"/>
      <c r="BG67" s="1257"/>
      <c r="BH67" s="1257"/>
      <c r="BI67" s="1257"/>
      <c r="BJ67" s="1257"/>
      <c r="BK67" s="1257"/>
      <c r="BL67" s="1257"/>
      <c r="BM67" s="1257"/>
      <c r="BN67" s="1257"/>
      <c r="BO67" s="1257"/>
      <c r="BP67" s="1257"/>
      <c r="BQ67" s="1257"/>
      <c r="BR67" s="1257"/>
      <c r="BS67" s="1257"/>
      <c r="BT67" s="1257"/>
      <c r="BU67" s="1257"/>
      <c r="BV67" s="1257"/>
      <c r="BW67" s="1257"/>
      <c r="BX67" s="1257"/>
      <c r="BY67" s="1257"/>
      <c r="BZ67" s="1257"/>
      <c r="CA67" s="1257"/>
      <c r="CB67" s="1257"/>
      <c r="CC67" s="1257"/>
      <c r="CD67" s="1257"/>
      <c r="CE67" s="1257"/>
      <c r="CF67" s="1257"/>
      <c r="CG67" s="1257"/>
      <c r="CH67" s="1257"/>
      <c r="CI67" s="1257"/>
      <c r="CJ67" s="1257"/>
      <c r="CK67" s="1257"/>
      <c r="CL67" s="1257"/>
      <c r="CM67" s="1257"/>
      <c r="CN67" s="1257"/>
      <c r="CO67" s="1257"/>
      <c r="CP67" s="1257"/>
      <c r="CQ67" s="1257"/>
      <c r="CR67" s="1257"/>
      <c r="CS67" s="1257"/>
      <c r="CT67" s="1257"/>
      <c r="CU67" s="1257"/>
      <c r="CV67" s="1257"/>
      <c r="CW67" s="1257"/>
      <c r="CX67" s="1257"/>
      <c r="CY67" s="1257"/>
      <c r="CZ67" s="1257"/>
      <c r="DA67" s="1257"/>
      <c r="DB67" s="1257"/>
      <c r="DC67" s="1258"/>
    </row>
    <row r="68" spans="2:107" x14ac:dyDescent="0.15">
      <c r="B68" s="372"/>
      <c r="AN68" s="1256"/>
      <c r="AO68" s="1257"/>
      <c r="AP68" s="1257"/>
      <c r="AQ68" s="1257"/>
      <c r="AR68" s="1257"/>
      <c r="AS68" s="1257"/>
      <c r="AT68" s="1257"/>
      <c r="AU68" s="1257"/>
      <c r="AV68" s="1257"/>
      <c r="AW68" s="1257"/>
      <c r="AX68" s="1257"/>
      <c r="AY68" s="1257"/>
      <c r="AZ68" s="1257"/>
      <c r="BA68" s="1257"/>
      <c r="BB68" s="1257"/>
      <c r="BC68" s="1257"/>
      <c r="BD68" s="1257"/>
      <c r="BE68" s="1257"/>
      <c r="BF68" s="1257"/>
      <c r="BG68" s="1257"/>
      <c r="BH68" s="1257"/>
      <c r="BI68" s="1257"/>
      <c r="BJ68" s="1257"/>
      <c r="BK68" s="1257"/>
      <c r="BL68" s="1257"/>
      <c r="BM68" s="1257"/>
      <c r="BN68" s="1257"/>
      <c r="BO68" s="1257"/>
      <c r="BP68" s="1257"/>
      <c r="BQ68" s="1257"/>
      <c r="BR68" s="1257"/>
      <c r="BS68" s="1257"/>
      <c r="BT68" s="1257"/>
      <c r="BU68" s="1257"/>
      <c r="BV68" s="1257"/>
      <c r="BW68" s="1257"/>
      <c r="BX68" s="1257"/>
      <c r="BY68" s="1257"/>
      <c r="BZ68" s="1257"/>
      <c r="CA68" s="1257"/>
      <c r="CB68" s="1257"/>
      <c r="CC68" s="1257"/>
      <c r="CD68" s="1257"/>
      <c r="CE68" s="1257"/>
      <c r="CF68" s="1257"/>
      <c r="CG68" s="1257"/>
      <c r="CH68" s="1257"/>
      <c r="CI68" s="1257"/>
      <c r="CJ68" s="1257"/>
      <c r="CK68" s="1257"/>
      <c r="CL68" s="1257"/>
      <c r="CM68" s="1257"/>
      <c r="CN68" s="1257"/>
      <c r="CO68" s="1257"/>
      <c r="CP68" s="1257"/>
      <c r="CQ68" s="1257"/>
      <c r="CR68" s="1257"/>
      <c r="CS68" s="1257"/>
      <c r="CT68" s="1257"/>
      <c r="CU68" s="1257"/>
      <c r="CV68" s="1257"/>
      <c r="CW68" s="1257"/>
      <c r="CX68" s="1257"/>
      <c r="CY68" s="1257"/>
      <c r="CZ68" s="1257"/>
      <c r="DA68" s="1257"/>
      <c r="DB68" s="1257"/>
      <c r="DC68" s="1258"/>
    </row>
    <row r="69" spans="2:107" x14ac:dyDescent="0.15">
      <c r="B69" s="372"/>
      <c r="AN69" s="1259"/>
      <c r="AO69" s="1260"/>
      <c r="AP69" s="1260"/>
      <c r="AQ69" s="1260"/>
      <c r="AR69" s="1260"/>
      <c r="AS69" s="1260"/>
      <c r="AT69" s="1260"/>
      <c r="AU69" s="1260"/>
      <c r="AV69" s="1260"/>
      <c r="AW69" s="1260"/>
      <c r="AX69" s="1260"/>
      <c r="AY69" s="1260"/>
      <c r="AZ69" s="1260"/>
      <c r="BA69" s="1260"/>
      <c r="BB69" s="1260"/>
      <c r="BC69" s="1260"/>
      <c r="BD69" s="1260"/>
      <c r="BE69" s="1260"/>
      <c r="BF69" s="1260"/>
      <c r="BG69" s="1260"/>
      <c r="BH69" s="1260"/>
      <c r="BI69" s="1260"/>
      <c r="BJ69" s="1260"/>
      <c r="BK69" s="1260"/>
      <c r="BL69" s="1260"/>
      <c r="BM69" s="1260"/>
      <c r="BN69" s="1260"/>
      <c r="BO69" s="1260"/>
      <c r="BP69" s="1260"/>
      <c r="BQ69" s="1260"/>
      <c r="BR69" s="1260"/>
      <c r="BS69" s="1260"/>
      <c r="BT69" s="1260"/>
      <c r="BU69" s="1260"/>
      <c r="BV69" s="1260"/>
      <c r="BW69" s="1260"/>
      <c r="BX69" s="1260"/>
      <c r="BY69" s="1260"/>
      <c r="BZ69" s="1260"/>
      <c r="CA69" s="1260"/>
      <c r="CB69" s="1260"/>
      <c r="CC69" s="1260"/>
      <c r="CD69" s="1260"/>
      <c r="CE69" s="1260"/>
      <c r="CF69" s="1260"/>
      <c r="CG69" s="1260"/>
      <c r="CH69" s="1260"/>
      <c r="CI69" s="1260"/>
      <c r="CJ69" s="1260"/>
      <c r="CK69" s="1260"/>
      <c r="CL69" s="1260"/>
      <c r="CM69" s="1260"/>
      <c r="CN69" s="1260"/>
      <c r="CO69" s="1260"/>
      <c r="CP69" s="1260"/>
      <c r="CQ69" s="1260"/>
      <c r="CR69" s="1260"/>
      <c r="CS69" s="1260"/>
      <c r="CT69" s="1260"/>
      <c r="CU69" s="1260"/>
      <c r="CV69" s="1260"/>
      <c r="CW69" s="1260"/>
      <c r="CX69" s="1260"/>
      <c r="CY69" s="1260"/>
      <c r="CZ69" s="1260"/>
      <c r="DA69" s="1260"/>
      <c r="DB69" s="1260"/>
      <c r="DC69" s="1261"/>
    </row>
    <row r="70" spans="2:107" x14ac:dyDescent="0.15">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x14ac:dyDescent="0.15">
      <c r="B71" s="372"/>
      <c r="G71" s="397"/>
      <c r="I71" s="398"/>
      <c r="J71" s="395"/>
      <c r="K71" s="395"/>
      <c r="L71" s="396"/>
      <c r="M71" s="395"/>
      <c r="N71" s="396"/>
      <c r="AM71" s="397"/>
      <c r="AN71" s="366" t="s">
        <v>605</v>
      </c>
    </row>
    <row r="72" spans="2:107" x14ac:dyDescent="0.15">
      <c r="B72" s="372"/>
      <c r="G72" s="1262"/>
      <c r="H72" s="1262"/>
      <c r="I72" s="1262"/>
      <c r="J72" s="1262"/>
      <c r="K72" s="382"/>
      <c r="L72" s="382"/>
      <c r="M72" s="383"/>
      <c r="N72" s="383"/>
      <c r="AN72" s="1263"/>
      <c r="AO72" s="1264"/>
      <c r="AP72" s="1264"/>
      <c r="AQ72" s="1264"/>
      <c r="AR72" s="1264"/>
      <c r="AS72" s="1264"/>
      <c r="AT72" s="1264"/>
      <c r="AU72" s="1264"/>
      <c r="AV72" s="1264"/>
      <c r="AW72" s="1264"/>
      <c r="AX72" s="1264"/>
      <c r="AY72" s="1264"/>
      <c r="AZ72" s="1264"/>
      <c r="BA72" s="1264"/>
      <c r="BB72" s="1264"/>
      <c r="BC72" s="1264"/>
      <c r="BD72" s="1264"/>
      <c r="BE72" s="1264"/>
      <c r="BF72" s="1264"/>
      <c r="BG72" s="1264"/>
      <c r="BH72" s="1264"/>
      <c r="BI72" s="1264"/>
      <c r="BJ72" s="1264"/>
      <c r="BK72" s="1264"/>
      <c r="BL72" s="1264"/>
      <c r="BM72" s="1264"/>
      <c r="BN72" s="1264"/>
      <c r="BO72" s="1265"/>
      <c r="BP72" s="1266" t="s">
        <v>563</v>
      </c>
      <c r="BQ72" s="1266"/>
      <c r="BR72" s="1266"/>
      <c r="BS72" s="1266"/>
      <c r="BT72" s="1266"/>
      <c r="BU72" s="1266"/>
      <c r="BV72" s="1266"/>
      <c r="BW72" s="1266"/>
      <c r="BX72" s="1266" t="s">
        <v>564</v>
      </c>
      <c r="BY72" s="1266"/>
      <c r="BZ72" s="1266"/>
      <c r="CA72" s="1266"/>
      <c r="CB72" s="1266"/>
      <c r="CC72" s="1266"/>
      <c r="CD72" s="1266"/>
      <c r="CE72" s="1266"/>
      <c r="CF72" s="1266" t="s">
        <v>565</v>
      </c>
      <c r="CG72" s="1266"/>
      <c r="CH72" s="1266"/>
      <c r="CI72" s="1266"/>
      <c r="CJ72" s="1266"/>
      <c r="CK72" s="1266"/>
      <c r="CL72" s="1266"/>
      <c r="CM72" s="1266"/>
      <c r="CN72" s="1266" t="s">
        <v>566</v>
      </c>
      <c r="CO72" s="1266"/>
      <c r="CP72" s="1266"/>
      <c r="CQ72" s="1266"/>
      <c r="CR72" s="1266"/>
      <c r="CS72" s="1266"/>
      <c r="CT72" s="1266"/>
      <c r="CU72" s="1266"/>
      <c r="CV72" s="1266" t="s">
        <v>567</v>
      </c>
      <c r="CW72" s="1266"/>
      <c r="CX72" s="1266"/>
      <c r="CY72" s="1266"/>
      <c r="CZ72" s="1266"/>
      <c r="DA72" s="1266"/>
      <c r="DB72" s="1266"/>
      <c r="DC72" s="1266"/>
    </row>
    <row r="73" spans="2:107" x14ac:dyDescent="0.15">
      <c r="B73" s="372"/>
      <c r="G73" s="1272"/>
      <c r="H73" s="1272"/>
      <c r="I73" s="1272"/>
      <c r="J73" s="1272"/>
      <c r="K73" s="1273"/>
      <c r="L73" s="1273"/>
      <c r="M73" s="1273"/>
      <c r="N73" s="1273"/>
      <c r="AM73" s="381"/>
      <c r="AN73" s="1269" t="s">
        <v>606</v>
      </c>
      <c r="AO73" s="1269"/>
      <c r="AP73" s="1269"/>
      <c r="AQ73" s="1269"/>
      <c r="AR73" s="1269"/>
      <c r="AS73" s="1269"/>
      <c r="AT73" s="1269"/>
      <c r="AU73" s="1269"/>
      <c r="AV73" s="1269"/>
      <c r="AW73" s="1269"/>
      <c r="AX73" s="1269"/>
      <c r="AY73" s="1269"/>
      <c r="AZ73" s="1269"/>
      <c r="BA73" s="1269"/>
      <c r="BB73" s="1269" t="s">
        <v>612</v>
      </c>
      <c r="BC73" s="1269"/>
      <c r="BD73" s="1269"/>
      <c r="BE73" s="1269"/>
      <c r="BF73" s="1269"/>
      <c r="BG73" s="1269"/>
      <c r="BH73" s="1269"/>
      <c r="BI73" s="1269"/>
      <c r="BJ73" s="1269"/>
      <c r="BK73" s="1269"/>
      <c r="BL73" s="1269"/>
      <c r="BM73" s="1269"/>
      <c r="BN73" s="1269"/>
      <c r="BO73" s="1269"/>
      <c r="BP73" s="1267"/>
      <c r="BQ73" s="1267"/>
      <c r="BR73" s="1267"/>
      <c r="BS73" s="1267"/>
      <c r="BT73" s="1267"/>
      <c r="BU73" s="1267"/>
      <c r="BV73" s="1267"/>
      <c r="BW73" s="1267"/>
      <c r="BX73" s="1267"/>
      <c r="BY73" s="1267"/>
      <c r="BZ73" s="1267"/>
      <c r="CA73" s="1267"/>
      <c r="CB73" s="1267"/>
      <c r="CC73" s="1267"/>
      <c r="CD73" s="1267"/>
      <c r="CE73" s="1267"/>
      <c r="CF73" s="1267"/>
      <c r="CG73" s="1267"/>
      <c r="CH73" s="1267"/>
      <c r="CI73" s="1267"/>
      <c r="CJ73" s="1267"/>
      <c r="CK73" s="1267"/>
      <c r="CL73" s="1267"/>
      <c r="CM73" s="1267"/>
      <c r="CN73" s="1267"/>
      <c r="CO73" s="1267"/>
      <c r="CP73" s="1267"/>
      <c r="CQ73" s="1267"/>
      <c r="CR73" s="1267"/>
      <c r="CS73" s="1267"/>
      <c r="CT73" s="1267"/>
      <c r="CU73" s="1267"/>
      <c r="CV73" s="1267"/>
      <c r="CW73" s="1267"/>
      <c r="CX73" s="1267"/>
      <c r="CY73" s="1267"/>
      <c r="CZ73" s="1267"/>
      <c r="DA73" s="1267"/>
      <c r="DB73" s="1267"/>
      <c r="DC73" s="1267"/>
    </row>
    <row r="74" spans="2:107" x14ac:dyDescent="0.15">
      <c r="B74" s="372"/>
      <c r="G74" s="1272"/>
      <c r="H74" s="1272"/>
      <c r="I74" s="1272"/>
      <c r="J74" s="1272"/>
      <c r="K74" s="1273"/>
      <c r="L74" s="1273"/>
      <c r="M74" s="1273"/>
      <c r="N74" s="1273"/>
      <c r="AM74" s="381"/>
      <c r="AN74" s="1269"/>
      <c r="AO74" s="1269"/>
      <c r="AP74" s="1269"/>
      <c r="AQ74" s="1269"/>
      <c r="AR74" s="1269"/>
      <c r="AS74" s="1269"/>
      <c r="AT74" s="1269"/>
      <c r="AU74" s="1269"/>
      <c r="AV74" s="1269"/>
      <c r="AW74" s="1269"/>
      <c r="AX74" s="1269"/>
      <c r="AY74" s="1269"/>
      <c r="AZ74" s="1269"/>
      <c r="BA74" s="1269"/>
      <c r="BB74" s="1269"/>
      <c r="BC74" s="1269"/>
      <c r="BD74" s="1269"/>
      <c r="BE74" s="1269"/>
      <c r="BF74" s="1269"/>
      <c r="BG74" s="1269"/>
      <c r="BH74" s="1269"/>
      <c r="BI74" s="1269"/>
      <c r="BJ74" s="1269"/>
      <c r="BK74" s="1269"/>
      <c r="BL74" s="1269"/>
      <c r="BM74" s="1269"/>
      <c r="BN74" s="1269"/>
      <c r="BO74" s="1269"/>
      <c r="BP74" s="1267"/>
      <c r="BQ74" s="1267"/>
      <c r="BR74" s="1267"/>
      <c r="BS74" s="1267"/>
      <c r="BT74" s="1267"/>
      <c r="BU74" s="1267"/>
      <c r="BV74" s="1267"/>
      <c r="BW74" s="1267"/>
      <c r="BX74" s="1267"/>
      <c r="BY74" s="1267"/>
      <c r="BZ74" s="1267"/>
      <c r="CA74" s="1267"/>
      <c r="CB74" s="1267"/>
      <c r="CC74" s="1267"/>
      <c r="CD74" s="1267"/>
      <c r="CE74" s="1267"/>
      <c r="CF74" s="1267"/>
      <c r="CG74" s="1267"/>
      <c r="CH74" s="1267"/>
      <c r="CI74" s="1267"/>
      <c r="CJ74" s="1267"/>
      <c r="CK74" s="1267"/>
      <c r="CL74" s="1267"/>
      <c r="CM74" s="1267"/>
      <c r="CN74" s="1267"/>
      <c r="CO74" s="1267"/>
      <c r="CP74" s="1267"/>
      <c r="CQ74" s="1267"/>
      <c r="CR74" s="1267"/>
      <c r="CS74" s="1267"/>
      <c r="CT74" s="1267"/>
      <c r="CU74" s="1267"/>
      <c r="CV74" s="1267"/>
      <c r="CW74" s="1267"/>
      <c r="CX74" s="1267"/>
      <c r="CY74" s="1267"/>
      <c r="CZ74" s="1267"/>
      <c r="DA74" s="1267"/>
      <c r="DB74" s="1267"/>
      <c r="DC74" s="1267"/>
    </row>
    <row r="75" spans="2:107" x14ac:dyDescent="0.15">
      <c r="B75" s="372"/>
      <c r="G75" s="1272"/>
      <c r="H75" s="1272"/>
      <c r="I75" s="1262"/>
      <c r="J75" s="1262"/>
      <c r="K75" s="1268"/>
      <c r="L75" s="1268"/>
      <c r="M75" s="1268"/>
      <c r="N75" s="1268"/>
      <c r="AM75" s="381"/>
      <c r="AN75" s="1269"/>
      <c r="AO75" s="1269"/>
      <c r="AP75" s="1269"/>
      <c r="AQ75" s="1269"/>
      <c r="AR75" s="1269"/>
      <c r="AS75" s="1269"/>
      <c r="AT75" s="1269"/>
      <c r="AU75" s="1269"/>
      <c r="AV75" s="1269"/>
      <c r="AW75" s="1269"/>
      <c r="AX75" s="1269"/>
      <c r="AY75" s="1269"/>
      <c r="AZ75" s="1269"/>
      <c r="BA75" s="1269"/>
      <c r="BB75" s="1269" t="s">
        <v>613</v>
      </c>
      <c r="BC75" s="1269"/>
      <c r="BD75" s="1269"/>
      <c r="BE75" s="1269"/>
      <c r="BF75" s="1269"/>
      <c r="BG75" s="1269"/>
      <c r="BH75" s="1269"/>
      <c r="BI75" s="1269"/>
      <c r="BJ75" s="1269"/>
      <c r="BK75" s="1269"/>
      <c r="BL75" s="1269"/>
      <c r="BM75" s="1269"/>
      <c r="BN75" s="1269"/>
      <c r="BO75" s="1269"/>
      <c r="BP75" s="1267">
        <v>5.0999999999999996</v>
      </c>
      <c r="BQ75" s="1267"/>
      <c r="BR75" s="1267"/>
      <c r="BS75" s="1267"/>
      <c r="BT75" s="1267"/>
      <c r="BU75" s="1267"/>
      <c r="BV75" s="1267"/>
      <c r="BW75" s="1267"/>
      <c r="BX75" s="1267">
        <v>6.1</v>
      </c>
      <c r="BY75" s="1267"/>
      <c r="BZ75" s="1267"/>
      <c r="CA75" s="1267"/>
      <c r="CB75" s="1267"/>
      <c r="CC75" s="1267"/>
      <c r="CD75" s="1267"/>
      <c r="CE75" s="1267"/>
      <c r="CF75" s="1267">
        <v>6.6</v>
      </c>
      <c r="CG75" s="1267"/>
      <c r="CH75" s="1267"/>
      <c r="CI75" s="1267"/>
      <c r="CJ75" s="1267"/>
      <c r="CK75" s="1267"/>
      <c r="CL75" s="1267"/>
      <c r="CM75" s="1267"/>
      <c r="CN75" s="1267">
        <v>7.1</v>
      </c>
      <c r="CO75" s="1267"/>
      <c r="CP75" s="1267"/>
      <c r="CQ75" s="1267"/>
      <c r="CR75" s="1267"/>
      <c r="CS75" s="1267"/>
      <c r="CT75" s="1267"/>
      <c r="CU75" s="1267"/>
      <c r="CV75" s="1267">
        <v>8.1</v>
      </c>
      <c r="CW75" s="1267"/>
      <c r="CX75" s="1267"/>
      <c r="CY75" s="1267"/>
      <c r="CZ75" s="1267"/>
      <c r="DA75" s="1267"/>
      <c r="DB75" s="1267"/>
      <c r="DC75" s="1267"/>
    </row>
    <row r="76" spans="2:107" x14ac:dyDescent="0.15">
      <c r="B76" s="372"/>
      <c r="G76" s="1272"/>
      <c r="H76" s="1272"/>
      <c r="I76" s="1262"/>
      <c r="J76" s="1262"/>
      <c r="K76" s="1268"/>
      <c r="L76" s="1268"/>
      <c r="M76" s="1268"/>
      <c r="N76" s="1268"/>
      <c r="AM76" s="381"/>
      <c r="AN76" s="1269"/>
      <c r="AO76" s="1269"/>
      <c r="AP76" s="1269"/>
      <c r="AQ76" s="1269"/>
      <c r="AR76" s="1269"/>
      <c r="AS76" s="1269"/>
      <c r="AT76" s="1269"/>
      <c r="AU76" s="1269"/>
      <c r="AV76" s="1269"/>
      <c r="AW76" s="1269"/>
      <c r="AX76" s="1269"/>
      <c r="AY76" s="1269"/>
      <c r="AZ76" s="1269"/>
      <c r="BA76" s="1269"/>
      <c r="BB76" s="1269"/>
      <c r="BC76" s="1269"/>
      <c r="BD76" s="1269"/>
      <c r="BE76" s="1269"/>
      <c r="BF76" s="1269"/>
      <c r="BG76" s="1269"/>
      <c r="BH76" s="1269"/>
      <c r="BI76" s="1269"/>
      <c r="BJ76" s="1269"/>
      <c r="BK76" s="1269"/>
      <c r="BL76" s="1269"/>
      <c r="BM76" s="1269"/>
      <c r="BN76" s="1269"/>
      <c r="BO76" s="1269"/>
      <c r="BP76" s="1267"/>
      <c r="BQ76" s="1267"/>
      <c r="BR76" s="1267"/>
      <c r="BS76" s="1267"/>
      <c r="BT76" s="1267"/>
      <c r="BU76" s="1267"/>
      <c r="BV76" s="1267"/>
      <c r="BW76" s="1267"/>
      <c r="BX76" s="1267"/>
      <c r="BY76" s="1267"/>
      <c r="BZ76" s="1267"/>
      <c r="CA76" s="1267"/>
      <c r="CB76" s="1267"/>
      <c r="CC76" s="1267"/>
      <c r="CD76" s="1267"/>
      <c r="CE76" s="1267"/>
      <c r="CF76" s="1267"/>
      <c r="CG76" s="1267"/>
      <c r="CH76" s="1267"/>
      <c r="CI76" s="1267"/>
      <c r="CJ76" s="1267"/>
      <c r="CK76" s="1267"/>
      <c r="CL76" s="1267"/>
      <c r="CM76" s="1267"/>
      <c r="CN76" s="1267"/>
      <c r="CO76" s="1267"/>
      <c r="CP76" s="1267"/>
      <c r="CQ76" s="1267"/>
      <c r="CR76" s="1267"/>
      <c r="CS76" s="1267"/>
      <c r="CT76" s="1267"/>
      <c r="CU76" s="1267"/>
      <c r="CV76" s="1267"/>
      <c r="CW76" s="1267"/>
      <c r="CX76" s="1267"/>
      <c r="CY76" s="1267"/>
      <c r="CZ76" s="1267"/>
      <c r="DA76" s="1267"/>
      <c r="DB76" s="1267"/>
      <c r="DC76" s="1267"/>
    </row>
    <row r="77" spans="2:107" x14ac:dyDescent="0.15">
      <c r="B77" s="372"/>
      <c r="G77" s="1262"/>
      <c r="H77" s="1262"/>
      <c r="I77" s="1262"/>
      <c r="J77" s="1262"/>
      <c r="K77" s="1273"/>
      <c r="L77" s="1273"/>
      <c r="M77" s="1273"/>
      <c r="N77" s="1273"/>
      <c r="AN77" s="1266" t="s">
        <v>614</v>
      </c>
      <c r="AO77" s="1266"/>
      <c r="AP77" s="1266"/>
      <c r="AQ77" s="1266"/>
      <c r="AR77" s="1266"/>
      <c r="AS77" s="1266"/>
      <c r="AT77" s="1266"/>
      <c r="AU77" s="1266"/>
      <c r="AV77" s="1266"/>
      <c r="AW77" s="1266"/>
      <c r="AX77" s="1266"/>
      <c r="AY77" s="1266"/>
      <c r="AZ77" s="1266"/>
      <c r="BA77" s="1266"/>
      <c r="BB77" s="1269" t="s">
        <v>607</v>
      </c>
      <c r="BC77" s="1269"/>
      <c r="BD77" s="1269"/>
      <c r="BE77" s="1269"/>
      <c r="BF77" s="1269"/>
      <c r="BG77" s="1269"/>
      <c r="BH77" s="1269"/>
      <c r="BI77" s="1269"/>
      <c r="BJ77" s="1269"/>
      <c r="BK77" s="1269"/>
      <c r="BL77" s="1269"/>
      <c r="BM77" s="1269"/>
      <c r="BN77" s="1269"/>
      <c r="BO77" s="1269"/>
      <c r="BP77" s="1267">
        <v>0</v>
      </c>
      <c r="BQ77" s="1267"/>
      <c r="BR77" s="1267"/>
      <c r="BS77" s="1267"/>
      <c r="BT77" s="1267"/>
      <c r="BU77" s="1267"/>
      <c r="BV77" s="1267"/>
      <c r="BW77" s="1267"/>
      <c r="BX77" s="1267">
        <v>0</v>
      </c>
      <c r="BY77" s="1267"/>
      <c r="BZ77" s="1267"/>
      <c r="CA77" s="1267"/>
      <c r="CB77" s="1267"/>
      <c r="CC77" s="1267"/>
      <c r="CD77" s="1267"/>
      <c r="CE77" s="1267"/>
      <c r="CF77" s="1267">
        <v>0</v>
      </c>
      <c r="CG77" s="1267"/>
      <c r="CH77" s="1267"/>
      <c r="CI77" s="1267"/>
      <c r="CJ77" s="1267"/>
      <c r="CK77" s="1267"/>
      <c r="CL77" s="1267"/>
      <c r="CM77" s="1267"/>
      <c r="CN77" s="1267">
        <v>0</v>
      </c>
      <c r="CO77" s="1267"/>
      <c r="CP77" s="1267"/>
      <c r="CQ77" s="1267"/>
      <c r="CR77" s="1267"/>
      <c r="CS77" s="1267"/>
      <c r="CT77" s="1267"/>
      <c r="CU77" s="1267"/>
      <c r="CV77" s="1267">
        <v>0</v>
      </c>
      <c r="CW77" s="1267"/>
      <c r="CX77" s="1267"/>
      <c r="CY77" s="1267"/>
      <c r="CZ77" s="1267"/>
      <c r="DA77" s="1267"/>
      <c r="DB77" s="1267"/>
      <c r="DC77" s="1267"/>
    </row>
    <row r="78" spans="2:107" x14ac:dyDescent="0.15">
      <c r="B78" s="372"/>
      <c r="G78" s="1262"/>
      <c r="H78" s="1262"/>
      <c r="I78" s="1262"/>
      <c r="J78" s="1262"/>
      <c r="K78" s="1273"/>
      <c r="L78" s="1273"/>
      <c r="M78" s="1273"/>
      <c r="N78" s="1273"/>
      <c r="AN78" s="1266"/>
      <c r="AO78" s="1266"/>
      <c r="AP78" s="1266"/>
      <c r="AQ78" s="1266"/>
      <c r="AR78" s="1266"/>
      <c r="AS78" s="1266"/>
      <c r="AT78" s="1266"/>
      <c r="AU78" s="1266"/>
      <c r="AV78" s="1266"/>
      <c r="AW78" s="1266"/>
      <c r="AX78" s="1266"/>
      <c r="AY78" s="1266"/>
      <c r="AZ78" s="1266"/>
      <c r="BA78" s="1266"/>
      <c r="BB78" s="1269"/>
      <c r="BC78" s="1269"/>
      <c r="BD78" s="1269"/>
      <c r="BE78" s="1269"/>
      <c r="BF78" s="1269"/>
      <c r="BG78" s="1269"/>
      <c r="BH78" s="1269"/>
      <c r="BI78" s="1269"/>
      <c r="BJ78" s="1269"/>
      <c r="BK78" s="1269"/>
      <c r="BL78" s="1269"/>
      <c r="BM78" s="1269"/>
      <c r="BN78" s="1269"/>
      <c r="BO78" s="1269"/>
      <c r="BP78" s="1267"/>
      <c r="BQ78" s="1267"/>
      <c r="BR78" s="1267"/>
      <c r="BS78" s="1267"/>
      <c r="BT78" s="1267"/>
      <c r="BU78" s="1267"/>
      <c r="BV78" s="1267"/>
      <c r="BW78" s="1267"/>
      <c r="BX78" s="1267"/>
      <c r="BY78" s="1267"/>
      <c r="BZ78" s="1267"/>
      <c r="CA78" s="1267"/>
      <c r="CB78" s="1267"/>
      <c r="CC78" s="1267"/>
      <c r="CD78" s="1267"/>
      <c r="CE78" s="1267"/>
      <c r="CF78" s="1267"/>
      <c r="CG78" s="1267"/>
      <c r="CH78" s="1267"/>
      <c r="CI78" s="1267"/>
      <c r="CJ78" s="1267"/>
      <c r="CK78" s="1267"/>
      <c r="CL78" s="1267"/>
      <c r="CM78" s="1267"/>
      <c r="CN78" s="1267"/>
      <c r="CO78" s="1267"/>
      <c r="CP78" s="1267"/>
      <c r="CQ78" s="1267"/>
      <c r="CR78" s="1267"/>
      <c r="CS78" s="1267"/>
      <c r="CT78" s="1267"/>
      <c r="CU78" s="1267"/>
      <c r="CV78" s="1267"/>
      <c r="CW78" s="1267"/>
      <c r="CX78" s="1267"/>
      <c r="CY78" s="1267"/>
      <c r="CZ78" s="1267"/>
      <c r="DA78" s="1267"/>
      <c r="DB78" s="1267"/>
      <c r="DC78" s="1267"/>
    </row>
    <row r="79" spans="2:107" x14ac:dyDescent="0.15">
      <c r="B79" s="372"/>
      <c r="G79" s="1262"/>
      <c r="H79" s="1262"/>
      <c r="I79" s="1271"/>
      <c r="J79" s="1271"/>
      <c r="K79" s="1274"/>
      <c r="L79" s="1274"/>
      <c r="M79" s="1274"/>
      <c r="N79" s="1274"/>
      <c r="AN79" s="1266"/>
      <c r="AO79" s="1266"/>
      <c r="AP79" s="1266"/>
      <c r="AQ79" s="1266"/>
      <c r="AR79" s="1266"/>
      <c r="AS79" s="1266"/>
      <c r="AT79" s="1266"/>
      <c r="AU79" s="1266"/>
      <c r="AV79" s="1266"/>
      <c r="AW79" s="1266"/>
      <c r="AX79" s="1266"/>
      <c r="AY79" s="1266"/>
      <c r="AZ79" s="1266"/>
      <c r="BA79" s="1266"/>
      <c r="BB79" s="1269" t="s">
        <v>615</v>
      </c>
      <c r="BC79" s="1269"/>
      <c r="BD79" s="1269"/>
      <c r="BE79" s="1269"/>
      <c r="BF79" s="1269"/>
      <c r="BG79" s="1269"/>
      <c r="BH79" s="1269"/>
      <c r="BI79" s="1269"/>
      <c r="BJ79" s="1269"/>
      <c r="BK79" s="1269"/>
      <c r="BL79" s="1269"/>
      <c r="BM79" s="1269"/>
      <c r="BN79" s="1269"/>
      <c r="BO79" s="1269"/>
      <c r="BP79" s="1267">
        <v>5.3</v>
      </c>
      <c r="BQ79" s="1267"/>
      <c r="BR79" s="1267"/>
      <c r="BS79" s="1267"/>
      <c r="BT79" s="1267"/>
      <c r="BU79" s="1267"/>
      <c r="BV79" s="1267"/>
      <c r="BW79" s="1267"/>
      <c r="BX79" s="1267">
        <v>5.8</v>
      </c>
      <c r="BY79" s="1267"/>
      <c r="BZ79" s="1267"/>
      <c r="CA79" s="1267"/>
      <c r="CB79" s="1267"/>
      <c r="CC79" s="1267"/>
      <c r="CD79" s="1267"/>
      <c r="CE79" s="1267"/>
      <c r="CF79" s="1267">
        <v>5.8</v>
      </c>
      <c r="CG79" s="1267"/>
      <c r="CH79" s="1267"/>
      <c r="CI79" s="1267"/>
      <c r="CJ79" s="1267"/>
      <c r="CK79" s="1267"/>
      <c r="CL79" s="1267"/>
      <c r="CM79" s="1267"/>
      <c r="CN79" s="1267">
        <v>6.1</v>
      </c>
      <c r="CO79" s="1267"/>
      <c r="CP79" s="1267"/>
      <c r="CQ79" s="1267"/>
      <c r="CR79" s="1267"/>
      <c r="CS79" s="1267"/>
      <c r="CT79" s="1267"/>
      <c r="CU79" s="1267"/>
      <c r="CV79" s="1267">
        <v>6.4</v>
      </c>
      <c r="CW79" s="1267"/>
      <c r="CX79" s="1267"/>
      <c r="CY79" s="1267"/>
      <c r="CZ79" s="1267"/>
      <c r="DA79" s="1267"/>
      <c r="DB79" s="1267"/>
      <c r="DC79" s="1267"/>
    </row>
    <row r="80" spans="2:107" x14ac:dyDescent="0.15">
      <c r="B80" s="372"/>
      <c r="G80" s="1262"/>
      <c r="H80" s="1262"/>
      <c r="I80" s="1271"/>
      <c r="J80" s="1271"/>
      <c r="K80" s="1274"/>
      <c r="L80" s="1274"/>
      <c r="M80" s="1274"/>
      <c r="N80" s="1274"/>
      <c r="AN80" s="1266"/>
      <c r="AO80" s="1266"/>
      <c r="AP80" s="1266"/>
      <c r="AQ80" s="1266"/>
      <c r="AR80" s="1266"/>
      <c r="AS80" s="1266"/>
      <c r="AT80" s="1266"/>
      <c r="AU80" s="1266"/>
      <c r="AV80" s="1266"/>
      <c r="AW80" s="1266"/>
      <c r="AX80" s="1266"/>
      <c r="AY80" s="1266"/>
      <c r="AZ80" s="1266"/>
      <c r="BA80" s="1266"/>
      <c r="BB80" s="1269"/>
      <c r="BC80" s="1269"/>
      <c r="BD80" s="1269"/>
      <c r="BE80" s="1269"/>
      <c r="BF80" s="1269"/>
      <c r="BG80" s="1269"/>
      <c r="BH80" s="1269"/>
      <c r="BI80" s="1269"/>
      <c r="BJ80" s="1269"/>
      <c r="BK80" s="1269"/>
      <c r="BL80" s="1269"/>
      <c r="BM80" s="1269"/>
      <c r="BN80" s="1269"/>
      <c r="BO80" s="1269"/>
      <c r="BP80" s="1267"/>
      <c r="BQ80" s="1267"/>
      <c r="BR80" s="1267"/>
      <c r="BS80" s="1267"/>
      <c r="BT80" s="1267"/>
      <c r="BU80" s="1267"/>
      <c r="BV80" s="1267"/>
      <c r="BW80" s="1267"/>
      <c r="BX80" s="1267"/>
      <c r="BY80" s="1267"/>
      <c r="BZ80" s="1267"/>
      <c r="CA80" s="1267"/>
      <c r="CB80" s="1267"/>
      <c r="CC80" s="1267"/>
      <c r="CD80" s="1267"/>
      <c r="CE80" s="1267"/>
      <c r="CF80" s="1267"/>
      <c r="CG80" s="1267"/>
      <c r="CH80" s="1267"/>
      <c r="CI80" s="1267"/>
      <c r="CJ80" s="1267"/>
      <c r="CK80" s="1267"/>
      <c r="CL80" s="1267"/>
      <c r="CM80" s="1267"/>
      <c r="CN80" s="1267"/>
      <c r="CO80" s="1267"/>
      <c r="CP80" s="1267"/>
      <c r="CQ80" s="1267"/>
      <c r="CR80" s="1267"/>
      <c r="CS80" s="1267"/>
      <c r="CT80" s="1267"/>
      <c r="CU80" s="1267"/>
      <c r="CV80" s="1267"/>
      <c r="CW80" s="1267"/>
      <c r="CX80" s="1267"/>
      <c r="CY80" s="1267"/>
      <c r="CZ80" s="1267"/>
      <c r="DA80" s="1267"/>
      <c r="DB80" s="1267"/>
      <c r="DC80" s="1267"/>
    </row>
    <row r="81" spans="2:109"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x14ac:dyDescent="0.15">
      <c r="DD84" s="366"/>
      <c r="DE84" s="366"/>
    </row>
    <row r="85" spans="2:109" x14ac:dyDescent="0.15">
      <c r="DD85" s="366"/>
      <c r="DE85" s="366"/>
    </row>
  </sheetData>
  <sheetProtection algorithmName="SHA-512" hashValue="sSHJJw2fju69UhzUO0dCRll59k4oXO9N6tRoukzloOsbqLWA6Ktuij1Kebobd9kvbdhs/f1lEKcdXp/DVUblsg==" saltValue="P7DwmM796Km0E33kG+kG7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1"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260" customWidth="1"/>
    <col min="35" max="122" width="2.5" style="259" customWidth="1"/>
    <col min="123" max="16384" width="2.5" style="259" hidden="1"/>
  </cols>
  <sheetData>
    <row r="1" spans="1:34" ht="13.5" customHeight="1" x14ac:dyDescent="0.15">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row>
    <row r="2" spans="1:34" x14ac:dyDescent="0.15">
      <c r="S2" s="259"/>
      <c r="AH2" s="259"/>
    </row>
    <row r="3" spans="1:34" x14ac:dyDescent="0.15">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row>
    <row r="4" spans="1:34" x14ac:dyDescent="0.15"/>
    <row r="5" spans="1:34" x14ac:dyDescent="0.15"/>
    <row r="6" spans="1:34" x14ac:dyDescent="0.15"/>
    <row r="7" spans="1:34" x14ac:dyDescent="0.15"/>
    <row r="8" spans="1:34" x14ac:dyDescent="0.15"/>
    <row r="9" spans="1:34" x14ac:dyDescent="0.15">
      <c r="AH9" s="259"/>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59"/>
    </row>
    <row r="18" spans="12:34" x14ac:dyDescent="0.15"/>
    <row r="19" spans="12:34" x14ac:dyDescent="0.15"/>
    <row r="20" spans="12:34" x14ac:dyDescent="0.15">
      <c r="AH20" s="259"/>
    </row>
    <row r="21" spans="12:34" x14ac:dyDescent="0.15">
      <c r="AH21" s="259"/>
    </row>
    <row r="22" spans="12:34" x14ac:dyDescent="0.15"/>
    <row r="23" spans="12:34" x14ac:dyDescent="0.15"/>
    <row r="24" spans="12:34" x14ac:dyDescent="0.15">
      <c r="Q24" s="259"/>
    </row>
    <row r="25" spans="12:34" x14ac:dyDescent="0.15"/>
    <row r="26" spans="12:34" x14ac:dyDescent="0.15"/>
    <row r="27" spans="12:34" x14ac:dyDescent="0.15"/>
    <row r="28" spans="12:34" x14ac:dyDescent="0.15">
      <c r="O28" s="259"/>
      <c r="T28" s="259"/>
      <c r="AH28" s="259"/>
    </row>
    <row r="29" spans="12:34" x14ac:dyDescent="0.15"/>
    <row r="30" spans="12:34" x14ac:dyDescent="0.15"/>
    <row r="31" spans="12:34" x14ac:dyDescent="0.15">
      <c r="Q31" s="259"/>
    </row>
    <row r="32" spans="12:34" x14ac:dyDescent="0.15">
      <c r="L32" s="259"/>
    </row>
    <row r="33" spans="2:34" x14ac:dyDescent="0.15">
      <c r="C33" s="259"/>
      <c r="E33" s="259"/>
      <c r="G33" s="259"/>
      <c r="I33" s="259"/>
      <c r="X33" s="259"/>
    </row>
    <row r="34" spans="2:34" x14ac:dyDescent="0.15">
      <c r="B34" s="259"/>
      <c r="P34" s="259"/>
      <c r="R34" s="259"/>
      <c r="T34" s="259"/>
    </row>
    <row r="35" spans="2:34" x14ac:dyDescent="0.15">
      <c r="D35" s="259"/>
      <c r="W35" s="259"/>
      <c r="AC35" s="259"/>
      <c r="AD35" s="259"/>
      <c r="AE35" s="259"/>
      <c r="AF35" s="259"/>
      <c r="AG35" s="259"/>
      <c r="AH35" s="259"/>
    </row>
    <row r="36" spans="2:34" x14ac:dyDescent="0.15">
      <c r="H36" s="259"/>
      <c r="J36" s="259"/>
      <c r="K36" s="259"/>
      <c r="M36" s="259"/>
      <c r="Y36" s="259"/>
      <c r="Z36" s="259"/>
      <c r="AA36" s="259"/>
      <c r="AB36" s="259"/>
      <c r="AC36" s="259"/>
      <c r="AD36" s="259"/>
      <c r="AE36" s="259"/>
      <c r="AF36" s="259"/>
      <c r="AG36" s="259"/>
      <c r="AH36" s="259"/>
    </row>
    <row r="37" spans="2:34" x14ac:dyDescent="0.15">
      <c r="AH37" s="259"/>
    </row>
    <row r="38" spans="2:34" x14ac:dyDescent="0.15">
      <c r="AG38" s="259"/>
      <c r="AH38" s="259"/>
    </row>
    <row r="39" spans="2:34" x14ac:dyDescent="0.15"/>
    <row r="40" spans="2:34" x14ac:dyDescent="0.15">
      <c r="X40" s="259"/>
    </row>
    <row r="41" spans="2:34" x14ac:dyDescent="0.15">
      <c r="R41" s="259"/>
    </row>
    <row r="42" spans="2:34" x14ac:dyDescent="0.15">
      <c r="W42" s="259"/>
    </row>
    <row r="43" spans="2:34" x14ac:dyDescent="0.15">
      <c r="Y43" s="259"/>
      <c r="Z43" s="259"/>
      <c r="AA43" s="259"/>
      <c r="AB43" s="259"/>
      <c r="AC43" s="259"/>
      <c r="AD43" s="259"/>
      <c r="AE43" s="259"/>
      <c r="AF43" s="259"/>
      <c r="AG43" s="259"/>
      <c r="AH43" s="259"/>
    </row>
    <row r="44" spans="2:34" x14ac:dyDescent="0.15">
      <c r="AH44" s="259"/>
    </row>
    <row r="45" spans="2:34" x14ac:dyDescent="0.15">
      <c r="X45" s="259"/>
    </row>
    <row r="46" spans="2:34" x14ac:dyDescent="0.15"/>
    <row r="47" spans="2:34" x14ac:dyDescent="0.15"/>
    <row r="48" spans="2:34" x14ac:dyDescent="0.15">
      <c r="W48" s="259"/>
      <c r="Y48" s="259"/>
      <c r="Z48" s="259"/>
      <c r="AA48" s="259"/>
      <c r="AB48" s="259"/>
      <c r="AC48" s="259"/>
      <c r="AD48" s="259"/>
      <c r="AE48" s="259"/>
      <c r="AF48" s="259"/>
      <c r="AG48" s="259"/>
      <c r="AH48" s="259"/>
    </row>
    <row r="49" spans="28:34" x14ac:dyDescent="0.15"/>
    <row r="50" spans="28:34" x14ac:dyDescent="0.15">
      <c r="AE50" s="259"/>
      <c r="AF50" s="259"/>
      <c r="AG50" s="259"/>
      <c r="AH50" s="259"/>
    </row>
    <row r="51" spans="28:34" x14ac:dyDescent="0.15">
      <c r="AC51" s="259"/>
      <c r="AD51" s="259"/>
      <c r="AE51" s="259"/>
      <c r="AF51" s="259"/>
      <c r="AG51" s="259"/>
      <c r="AH51" s="259"/>
    </row>
    <row r="52" spans="28:34" x14ac:dyDescent="0.15"/>
    <row r="53" spans="28:34" x14ac:dyDescent="0.15">
      <c r="AF53" s="259"/>
      <c r="AG53" s="259"/>
      <c r="AH53" s="259"/>
    </row>
    <row r="54" spans="28:34" x14ac:dyDescent="0.15">
      <c r="AH54" s="259"/>
    </row>
    <row r="55" spans="28:34" x14ac:dyDescent="0.15"/>
    <row r="56" spans="28:34" x14ac:dyDescent="0.15">
      <c r="AB56" s="259"/>
      <c r="AC56" s="259"/>
      <c r="AD56" s="259"/>
      <c r="AE56" s="259"/>
      <c r="AF56" s="259"/>
      <c r="AG56" s="259"/>
      <c r="AH56" s="259"/>
    </row>
    <row r="57" spans="28:34" x14ac:dyDescent="0.15">
      <c r="AH57" s="259"/>
    </row>
    <row r="58" spans="28:34" x14ac:dyDescent="0.15">
      <c r="AH58" s="259"/>
    </row>
    <row r="59" spans="28:34" x14ac:dyDescent="0.15"/>
    <row r="60" spans="28:34" x14ac:dyDescent="0.15"/>
    <row r="61" spans="28:34" x14ac:dyDescent="0.15"/>
    <row r="62" spans="28:34" x14ac:dyDescent="0.15"/>
    <row r="63" spans="28:34" x14ac:dyDescent="0.15">
      <c r="AH63" s="259"/>
    </row>
    <row r="64" spans="28:34" x14ac:dyDescent="0.15">
      <c r="AG64" s="259"/>
      <c r="AH64" s="259"/>
    </row>
    <row r="65" spans="28:34" x14ac:dyDescent="0.15"/>
    <row r="66" spans="28:34" x14ac:dyDescent="0.15"/>
    <row r="67" spans="28:34" x14ac:dyDescent="0.15"/>
    <row r="68" spans="28:34" x14ac:dyDescent="0.15">
      <c r="AB68" s="259"/>
      <c r="AC68" s="259"/>
      <c r="AD68" s="259"/>
      <c r="AE68" s="259"/>
      <c r="AF68" s="259"/>
      <c r="AG68" s="259"/>
      <c r="AH68" s="259"/>
    </row>
    <row r="69" spans="28:34" x14ac:dyDescent="0.15">
      <c r="AF69" s="259"/>
      <c r="AG69" s="259"/>
      <c r="AH69" s="259"/>
    </row>
    <row r="70" spans="28:34" x14ac:dyDescent="0.15"/>
    <row r="71" spans="28:34" x14ac:dyDescent="0.15"/>
    <row r="72" spans="28:34" x14ac:dyDescent="0.15"/>
    <row r="73" spans="28:34" x14ac:dyDescent="0.15"/>
    <row r="74" spans="28:34" x14ac:dyDescent="0.15"/>
    <row r="75" spans="28:34" x14ac:dyDescent="0.15">
      <c r="AH75" s="259"/>
    </row>
    <row r="76" spans="28:34" x14ac:dyDescent="0.15">
      <c r="AF76" s="259"/>
      <c r="AG76" s="259"/>
      <c r="AH76" s="259"/>
    </row>
    <row r="77" spans="28:34" x14ac:dyDescent="0.15">
      <c r="AG77" s="259"/>
      <c r="AH77" s="259"/>
    </row>
    <row r="78" spans="28:34" x14ac:dyDescent="0.15"/>
    <row r="79" spans="28:34" x14ac:dyDescent="0.15"/>
    <row r="80" spans="28:34" x14ac:dyDescent="0.15"/>
    <row r="81" spans="25:34" x14ac:dyDescent="0.15"/>
    <row r="82" spans="25:34" x14ac:dyDescent="0.15">
      <c r="Y82" s="259"/>
    </row>
    <row r="83" spans="25:34" x14ac:dyDescent="0.15">
      <c r="Y83" s="259"/>
      <c r="Z83" s="259"/>
      <c r="AA83" s="259"/>
      <c r="AB83" s="259"/>
      <c r="AC83" s="259"/>
      <c r="AD83" s="259"/>
      <c r="AE83" s="259"/>
      <c r="AF83" s="259"/>
      <c r="AG83" s="259"/>
      <c r="AH83" s="259"/>
    </row>
    <row r="84" spans="25:34" x14ac:dyDescent="0.15"/>
    <row r="85" spans="25:34" x14ac:dyDescent="0.15"/>
    <row r="86" spans="25:34" x14ac:dyDescent="0.15"/>
    <row r="87" spans="25:34" x14ac:dyDescent="0.15"/>
    <row r="88" spans="25:34" x14ac:dyDescent="0.15">
      <c r="AH88" s="259"/>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9"/>
      <c r="AG94" s="259"/>
      <c r="AH94" s="259"/>
    </row>
    <row r="95" spans="25:34" ht="13.5" customHeight="1" x14ac:dyDescent="0.15">
      <c r="AH95" s="259"/>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9"/>
    </row>
    <row r="102" spans="33:34" ht="13.5" customHeight="1" x14ac:dyDescent="0.15"/>
    <row r="103" spans="33:34" ht="13.5" customHeight="1" x14ac:dyDescent="0.15"/>
    <row r="104" spans="33:34" ht="13.5" customHeight="1" x14ac:dyDescent="0.15">
      <c r="AG104" s="259"/>
      <c r="AH104" s="259"/>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9"/>
    </row>
    <row r="117" spans="34:122" ht="13.5" customHeight="1" x14ac:dyDescent="0.15"/>
    <row r="118" spans="34:122" ht="13.5" customHeight="1" x14ac:dyDescent="0.15"/>
    <row r="119" spans="34:122" ht="13.5" customHeight="1" x14ac:dyDescent="0.15"/>
    <row r="120" spans="34:122" ht="13.5" customHeight="1" x14ac:dyDescent="0.15">
      <c r="AH120" s="259"/>
    </row>
    <row r="121" spans="34:122" ht="13.5" customHeight="1" x14ac:dyDescent="0.15">
      <c r="AH121" s="259"/>
    </row>
    <row r="122" spans="34:122" ht="13.5" customHeight="1" x14ac:dyDescent="0.15"/>
    <row r="123" spans="34:122" ht="13.5" customHeight="1" x14ac:dyDescent="0.15"/>
    <row r="124" spans="34:122" ht="13.5" customHeight="1" x14ac:dyDescent="0.15"/>
    <row r="125" spans="34:122" ht="13.5" customHeight="1" x14ac:dyDescent="0.15">
      <c r="DR125" s="259" t="s">
        <v>616</v>
      </c>
    </row>
  </sheetData>
  <sheetProtection algorithmName="SHA-512" hashValue="VrbeiWt0lQuwSthXD+WY6vE6QfLRNy3wr3PObDxWRguoXTnc/CBBwnjjl5BeyGeZSw+SAk48Xhop5TJqoTF5DQ==" saltValue="EYZaOgd++y8doyxfN91mHQ=="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B78" zoomScale="55" zoomScaleNormal="55" zoomScaleSheetLayoutView="55" workbookViewId="0"/>
  </sheetViews>
  <sheetFormatPr defaultColWidth="0" defaultRowHeight="13.5" customHeight="1" zeroHeight="1" x14ac:dyDescent="0.15"/>
  <cols>
    <col min="1" max="34" width="2.5" style="260" customWidth="1"/>
    <col min="35" max="122" width="2.5" style="259" customWidth="1"/>
    <col min="123" max="16384" width="2.5" style="259" hidden="1"/>
  </cols>
  <sheetData>
    <row r="1" spans="2:34" ht="13.5" customHeight="1" x14ac:dyDescent="0.15">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row>
    <row r="2" spans="2:34" x14ac:dyDescent="0.15">
      <c r="S2" s="259"/>
      <c r="AH2" s="259"/>
    </row>
    <row r="3" spans="2:34" x14ac:dyDescent="0.15">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row>
    <row r="4" spans="2:34" x14ac:dyDescent="0.15"/>
    <row r="5" spans="2:34" x14ac:dyDescent="0.15"/>
    <row r="6" spans="2:34" x14ac:dyDescent="0.15"/>
    <row r="7" spans="2:34" x14ac:dyDescent="0.15"/>
    <row r="8" spans="2:34" x14ac:dyDescent="0.15"/>
    <row r="9" spans="2:34" x14ac:dyDescent="0.15">
      <c r="AH9" s="259"/>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59"/>
    </row>
    <row r="18" spans="12:34" x14ac:dyDescent="0.15"/>
    <row r="19" spans="12:34" x14ac:dyDescent="0.15"/>
    <row r="20" spans="12:34" x14ac:dyDescent="0.15">
      <c r="AH20" s="259"/>
    </row>
    <row r="21" spans="12:34" x14ac:dyDescent="0.15">
      <c r="AH21" s="259"/>
    </row>
    <row r="22" spans="12:34" x14ac:dyDescent="0.15"/>
    <row r="23" spans="12:34" x14ac:dyDescent="0.15"/>
    <row r="24" spans="12:34" x14ac:dyDescent="0.15">
      <c r="Q24" s="259"/>
    </row>
    <row r="25" spans="12:34" x14ac:dyDescent="0.15"/>
    <row r="26" spans="12:34" x14ac:dyDescent="0.15"/>
    <row r="27" spans="12:34" x14ac:dyDescent="0.15"/>
    <row r="28" spans="12:34" x14ac:dyDescent="0.15">
      <c r="O28" s="259"/>
      <c r="T28" s="259"/>
      <c r="AH28" s="259"/>
    </row>
    <row r="29" spans="12:34" x14ac:dyDescent="0.15"/>
    <row r="30" spans="12:34" x14ac:dyDescent="0.15"/>
    <row r="31" spans="12:34" x14ac:dyDescent="0.15">
      <c r="Q31" s="259"/>
    </row>
    <row r="32" spans="12:34" x14ac:dyDescent="0.15">
      <c r="L32" s="259"/>
    </row>
    <row r="33" spans="2:34" x14ac:dyDescent="0.15">
      <c r="C33" s="259"/>
      <c r="E33" s="259"/>
      <c r="G33" s="259"/>
      <c r="I33" s="259"/>
      <c r="X33" s="259"/>
    </row>
    <row r="34" spans="2:34" x14ac:dyDescent="0.15">
      <c r="B34" s="259"/>
      <c r="P34" s="259"/>
      <c r="R34" s="259"/>
      <c r="T34" s="259"/>
    </row>
    <row r="35" spans="2:34" x14ac:dyDescent="0.15">
      <c r="D35" s="259"/>
      <c r="W35" s="259"/>
      <c r="AC35" s="259"/>
      <c r="AD35" s="259"/>
      <c r="AE35" s="259"/>
      <c r="AF35" s="259"/>
      <c r="AG35" s="259"/>
      <c r="AH35" s="259"/>
    </row>
    <row r="36" spans="2:34" x14ac:dyDescent="0.15">
      <c r="H36" s="259"/>
      <c r="J36" s="259"/>
      <c r="K36" s="259"/>
      <c r="M36" s="259"/>
      <c r="Y36" s="259"/>
      <c r="Z36" s="259"/>
      <c r="AA36" s="259"/>
      <c r="AB36" s="259"/>
      <c r="AC36" s="259"/>
      <c r="AD36" s="259"/>
      <c r="AE36" s="259"/>
      <c r="AF36" s="259"/>
      <c r="AG36" s="259"/>
      <c r="AH36" s="259"/>
    </row>
    <row r="37" spans="2:34" x14ac:dyDescent="0.15">
      <c r="AH37" s="259"/>
    </row>
    <row r="38" spans="2:34" x14ac:dyDescent="0.15">
      <c r="AG38" s="259"/>
      <c r="AH38" s="259"/>
    </row>
    <row r="39" spans="2:34" x14ac:dyDescent="0.15"/>
    <row r="40" spans="2:34" x14ac:dyDescent="0.15">
      <c r="X40" s="259"/>
    </row>
    <row r="41" spans="2:34" x14ac:dyDescent="0.15">
      <c r="R41" s="259"/>
    </row>
    <row r="42" spans="2:34" x14ac:dyDescent="0.15">
      <c r="W42" s="259"/>
    </row>
    <row r="43" spans="2:34" x14ac:dyDescent="0.15">
      <c r="Y43" s="259"/>
      <c r="Z43" s="259"/>
      <c r="AA43" s="259"/>
      <c r="AB43" s="259"/>
      <c r="AC43" s="259"/>
      <c r="AD43" s="259"/>
      <c r="AE43" s="259"/>
      <c r="AF43" s="259"/>
      <c r="AG43" s="259"/>
      <c r="AH43" s="259"/>
    </row>
    <row r="44" spans="2:34" x14ac:dyDescent="0.15">
      <c r="AH44" s="259"/>
    </row>
    <row r="45" spans="2:34" x14ac:dyDescent="0.15">
      <c r="X45" s="259"/>
    </row>
    <row r="46" spans="2:34" x14ac:dyDescent="0.15"/>
    <row r="47" spans="2:34" x14ac:dyDescent="0.15"/>
    <row r="48" spans="2:34" x14ac:dyDescent="0.15">
      <c r="W48" s="259"/>
      <c r="Y48" s="259"/>
      <c r="Z48" s="259"/>
      <c r="AA48" s="259"/>
      <c r="AB48" s="259"/>
      <c r="AC48" s="259"/>
      <c r="AD48" s="259"/>
      <c r="AE48" s="259"/>
      <c r="AF48" s="259"/>
      <c r="AG48" s="259"/>
      <c r="AH48" s="259"/>
    </row>
    <row r="49" spans="28:34" x14ac:dyDescent="0.15"/>
    <row r="50" spans="28:34" x14ac:dyDescent="0.15">
      <c r="AE50" s="259"/>
      <c r="AF50" s="259"/>
      <c r="AG50" s="259"/>
      <c r="AH50" s="259"/>
    </row>
    <row r="51" spans="28:34" x14ac:dyDescent="0.15">
      <c r="AC51" s="259"/>
      <c r="AD51" s="259"/>
      <c r="AE51" s="259"/>
      <c r="AF51" s="259"/>
      <c r="AG51" s="259"/>
      <c r="AH51" s="259"/>
    </row>
    <row r="52" spans="28:34" x14ac:dyDescent="0.15"/>
    <row r="53" spans="28:34" x14ac:dyDescent="0.15">
      <c r="AF53" s="259"/>
      <c r="AG53" s="259"/>
      <c r="AH53" s="259"/>
    </row>
    <row r="54" spans="28:34" x14ac:dyDescent="0.15">
      <c r="AH54" s="259"/>
    </row>
    <row r="55" spans="28:34" x14ac:dyDescent="0.15"/>
    <row r="56" spans="28:34" x14ac:dyDescent="0.15">
      <c r="AB56" s="259"/>
      <c r="AC56" s="259"/>
      <c r="AD56" s="259"/>
      <c r="AE56" s="259"/>
      <c r="AF56" s="259"/>
      <c r="AG56" s="259"/>
      <c r="AH56" s="259"/>
    </row>
    <row r="57" spans="28:34" x14ac:dyDescent="0.15">
      <c r="AH57" s="259"/>
    </row>
    <row r="58" spans="28:34" x14ac:dyDescent="0.15">
      <c r="AH58" s="259"/>
    </row>
    <row r="59" spans="28:34" x14ac:dyDescent="0.15">
      <c r="AG59" s="259"/>
      <c r="AH59" s="259"/>
    </row>
    <row r="60" spans="28:34" x14ac:dyDescent="0.15"/>
    <row r="61" spans="28:34" x14ac:dyDescent="0.15"/>
    <row r="62" spans="28:34" x14ac:dyDescent="0.15"/>
    <row r="63" spans="28:34" x14ac:dyDescent="0.15">
      <c r="AH63" s="259"/>
    </row>
    <row r="64" spans="28:34" x14ac:dyDescent="0.15">
      <c r="AG64" s="259"/>
      <c r="AH64" s="259"/>
    </row>
    <row r="65" spans="28:34" x14ac:dyDescent="0.15"/>
    <row r="66" spans="28:34" x14ac:dyDescent="0.15"/>
    <row r="67" spans="28:34" x14ac:dyDescent="0.15"/>
    <row r="68" spans="28:34" x14ac:dyDescent="0.15">
      <c r="AB68" s="259"/>
      <c r="AC68" s="259"/>
      <c r="AD68" s="259"/>
      <c r="AE68" s="259"/>
      <c r="AF68" s="259"/>
      <c r="AG68" s="259"/>
      <c r="AH68" s="259"/>
    </row>
    <row r="69" spans="28:34" x14ac:dyDescent="0.15">
      <c r="AF69" s="259"/>
      <c r="AG69" s="259"/>
      <c r="AH69" s="259"/>
    </row>
    <row r="70" spans="28:34" x14ac:dyDescent="0.15"/>
    <row r="71" spans="28:34" x14ac:dyDescent="0.15"/>
    <row r="72" spans="28:34" x14ac:dyDescent="0.15"/>
    <row r="73" spans="28:34" x14ac:dyDescent="0.15"/>
    <row r="74" spans="28:34" x14ac:dyDescent="0.15"/>
    <row r="75" spans="28:34" x14ac:dyDescent="0.15">
      <c r="AH75" s="259"/>
    </row>
    <row r="76" spans="28:34" x14ac:dyDescent="0.15">
      <c r="AF76" s="259"/>
      <c r="AG76" s="259"/>
      <c r="AH76" s="259"/>
    </row>
    <row r="77" spans="28:34" x14ac:dyDescent="0.15">
      <c r="AG77" s="259"/>
      <c r="AH77" s="259"/>
    </row>
    <row r="78" spans="28:34" x14ac:dyDescent="0.15"/>
    <row r="79" spans="28:34" x14ac:dyDescent="0.15"/>
    <row r="80" spans="28:34" x14ac:dyDescent="0.15"/>
    <row r="81" spans="25:34" x14ac:dyDescent="0.15"/>
    <row r="82" spans="25:34" x14ac:dyDescent="0.15">
      <c r="Y82" s="259"/>
    </row>
    <row r="83" spans="25:34" x14ac:dyDescent="0.15">
      <c r="Y83" s="259"/>
      <c r="Z83" s="259"/>
      <c r="AA83" s="259"/>
      <c r="AB83" s="259"/>
      <c r="AC83" s="259"/>
      <c r="AD83" s="259"/>
      <c r="AE83" s="259"/>
      <c r="AF83" s="259"/>
      <c r="AG83" s="259"/>
      <c r="AH83" s="259"/>
    </row>
    <row r="84" spans="25:34" x14ac:dyDescent="0.15"/>
    <row r="85" spans="25:34" x14ac:dyDescent="0.15"/>
    <row r="86" spans="25:34" x14ac:dyDescent="0.15"/>
    <row r="87" spans="25:34" x14ac:dyDescent="0.15"/>
    <row r="88" spans="25:34" x14ac:dyDescent="0.15">
      <c r="AH88" s="259"/>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9"/>
      <c r="AG94" s="259"/>
      <c r="AH94" s="259"/>
    </row>
    <row r="95" spans="25:34" ht="13.5" customHeight="1" x14ac:dyDescent="0.15">
      <c r="AH95" s="259"/>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9"/>
    </row>
    <row r="102" spans="33:34" ht="13.5" customHeight="1" x14ac:dyDescent="0.15"/>
    <row r="103" spans="33:34" ht="13.5" customHeight="1" x14ac:dyDescent="0.15"/>
    <row r="104" spans="33:34" ht="13.5" customHeight="1" x14ac:dyDescent="0.15">
      <c r="AG104" s="259"/>
      <c r="AH104" s="259"/>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9"/>
    </row>
    <row r="117" spans="34:122" ht="13.5" customHeight="1" x14ac:dyDescent="0.15"/>
    <row r="118" spans="34:122" ht="13.5" customHeight="1" x14ac:dyDescent="0.15"/>
    <row r="119" spans="34:122" ht="13.5" customHeight="1" x14ac:dyDescent="0.15"/>
    <row r="120" spans="34:122" ht="13.5" customHeight="1" x14ac:dyDescent="0.15">
      <c r="AH120" s="259"/>
    </row>
    <row r="121" spans="34:122" ht="13.5" customHeight="1" x14ac:dyDescent="0.15">
      <c r="AH121" s="259"/>
    </row>
    <row r="122" spans="34:122" ht="13.5" customHeight="1" x14ac:dyDescent="0.15"/>
    <row r="123" spans="34:122" ht="13.5" customHeight="1" x14ac:dyDescent="0.15"/>
    <row r="124" spans="34:122" ht="13.5" customHeight="1" x14ac:dyDescent="0.15"/>
    <row r="125" spans="34:122" ht="13.5" customHeight="1" x14ac:dyDescent="0.15">
      <c r="DR125" s="259" t="s">
        <v>617</v>
      </c>
    </row>
  </sheetData>
  <sheetProtection algorithmName="SHA-512" hashValue="FHWebMg16ejSiOUR4WzDHHr0o5eMaqm8Z7YgmhsuQNy4GyJsfq59ufy32s45lK4fmyfMr5TzL2fTmfktAdjjqA==" saltValue="Yvj6JaduC952AFA8cbPCj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0" verticalDpi="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44" customWidth="1"/>
    <col min="2" max="8" width="13.375" style="144" customWidth="1"/>
    <col min="9" max="16384" width="11.125" style="144"/>
  </cols>
  <sheetData>
    <row r="1" spans="1:8" x14ac:dyDescent="0.15">
      <c r="A1" s="138"/>
      <c r="B1" s="139"/>
      <c r="C1" s="140"/>
      <c r="D1" s="141"/>
      <c r="E1" s="142"/>
      <c r="F1" s="142"/>
      <c r="G1" s="142"/>
      <c r="H1" s="143"/>
    </row>
    <row r="2" spans="1:8" x14ac:dyDescent="0.15">
      <c r="A2" s="145"/>
      <c r="B2" s="146"/>
      <c r="C2" s="147"/>
      <c r="D2" s="148" t="s">
        <v>54</v>
      </c>
      <c r="E2" s="149"/>
      <c r="F2" s="150" t="s">
        <v>560</v>
      </c>
      <c r="G2" s="151"/>
      <c r="H2" s="152"/>
    </row>
    <row r="3" spans="1:8" x14ac:dyDescent="0.15">
      <c r="A3" s="148" t="s">
        <v>553</v>
      </c>
      <c r="B3" s="153"/>
      <c r="C3" s="154"/>
      <c r="D3" s="155">
        <v>288266</v>
      </c>
      <c r="E3" s="156"/>
      <c r="F3" s="157">
        <v>228215</v>
      </c>
      <c r="G3" s="158"/>
      <c r="H3" s="159"/>
    </row>
    <row r="4" spans="1:8" x14ac:dyDescent="0.15">
      <c r="A4" s="160"/>
      <c r="B4" s="161"/>
      <c r="C4" s="162"/>
      <c r="D4" s="163">
        <v>147001</v>
      </c>
      <c r="E4" s="164"/>
      <c r="F4" s="165">
        <v>117571</v>
      </c>
      <c r="G4" s="166"/>
      <c r="H4" s="167"/>
    </row>
    <row r="5" spans="1:8" x14ac:dyDescent="0.15">
      <c r="A5" s="148" t="s">
        <v>555</v>
      </c>
      <c r="B5" s="153"/>
      <c r="C5" s="154"/>
      <c r="D5" s="155">
        <v>282747</v>
      </c>
      <c r="E5" s="156"/>
      <c r="F5" s="157">
        <v>264232</v>
      </c>
      <c r="G5" s="158"/>
      <c r="H5" s="159"/>
    </row>
    <row r="6" spans="1:8" x14ac:dyDescent="0.15">
      <c r="A6" s="160"/>
      <c r="B6" s="161"/>
      <c r="C6" s="162"/>
      <c r="D6" s="163">
        <v>228936</v>
      </c>
      <c r="E6" s="164"/>
      <c r="F6" s="165">
        <v>133959</v>
      </c>
      <c r="G6" s="166"/>
      <c r="H6" s="167"/>
    </row>
    <row r="7" spans="1:8" x14ac:dyDescent="0.15">
      <c r="A7" s="148" t="s">
        <v>556</v>
      </c>
      <c r="B7" s="153"/>
      <c r="C7" s="154"/>
      <c r="D7" s="155">
        <v>343569</v>
      </c>
      <c r="E7" s="156"/>
      <c r="F7" s="157">
        <v>263613</v>
      </c>
      <c r="G7" s="158"/>
      <c r="H7" s="159"/>
    </row>
    <row r="8" spans="1:8" x14ac:dyDescent="0.15">
      <c r="A8" s="160"/>
      <c r="B8" s="161"/>
      <c r="C8" s="162"/>
      <c r="D8" s="163">
        <v>281371</v>
      </c>
      <c r="E8" s="164"/>
      <c r="F8" s="165">
        <v>128823</v>
      </c>
      <c r="G8" s="166"/>
      <c r="H8" s="167"/>
    </row>
    <row r="9" spans="1:8" x14ac:dyDescent="0.15">
      <c r="A9" s="148" t="s">
        <v>557</v>
      </c>
      <c r="B9" s="153"/>
      <c r="C9" s="154"/>
      <c r="D9" s="155">
        <v>393992</v>
      </c>
      <c r="E9" s="156"/>
      <c r="F9" s="157">
        <v>330026</v>
      </c>
      <c r="G9" s="158"/>
      <c r="H9" s="159"/>
    </row>
    <row r="10" spans="1:8" x14ac:dyDescent="0.15">
      <c r="A10" s="160"/>
      <c r="B10" s="161"/>
      <c r="C10" s="162"/>
      <c r="D10" s="163">
        <v>204822</v>
      </c>
      <c r="E10" s="164"/>
      <c r="F10" s="165">
        <v>141075</v>
      </c>
      <c r="G10" s="166"/>
      <c r="H10" s="167"/>
    </row>
    <row r="11" spans="1:8" x14ac:dyDescent="0.15">
      <c r="A11" s="148" t="s">
        <v>558</v>
      </c>
      <c r="B11" s="153"/>
      <c r="C11" s="154"/>
      <c r="D11" s="155">
        <v>174931</v>
      </c>
      <c r="E11" s="156"/>
      <c r="F11" s="157">
        <v>278179</v>
      </c>
      <c r="G11" s="158"/>
      <c r="H11" s="159"/>
    </row>
    <row r="12" spans="1:8" x14ac:dyDescent="0.15">
      <c r="A12" s="160"/>
      <c r="B12" s="161"/>
      <c r="C12" s="168"/>
      <c r="D12" s="163">
        <v>119622</v>
      </c>
      <c r="E12" s="164"/>
      <c r="F12" s="165">
        <v>122182</v>
      </c>
      <c r="G12" s="166"/>
      <c r="H12" s="167"/>
    </row>
    <row r="13" spans="1:8" x14ac:dyDescent="0.15">
      <c r="A13" s="148"/>
      <c r="B13" s="153"/>
      <c r="C13" s="169"/>
      <c r="D13" s="170">
        <v>296701</v>
      </c>
      <c r="E13" s="171"/>
      <c r="F13" s="172">
        <v>272853</v>
      </c>
      <c r="G13" s="173"/>
      <c r="H13" s="159"/>
    </row>
    <row r="14" spans="1:8" x14ac:dyDescent="0.15">
      <c r="A14" s="160"/>
      <c r="B14" s="161"/>
      <c r="C14" s="162"/>
      <c r="D14" s="163">
        <v>196350</v>
      </c>
      <c r="E14" s="164"/>
      <c r="F14" s="165">
        <v>128722</v>
      </c>
      <c r="G14" s="166"/>
      <c r="H14" s="167"/>
    </row>
    <row r="17" spans="1:11" x14ac:dyDescent="0.15">
      <c r="A17" s="144" t="s">
        <v>55</v>
      </c>
    </row>
    <row r="18" spans="1:11" x14ac:dyDescent="0.15">
      <c r="A18" s="174"/>
      <c r="B18" s="174" t="str">
        <f>実質収支比率等に係る経年分析!F$46</f>
        <v>H30</v>
      </c>
      <c r="C18" s="174" t="str">
        <f>実質収支比率等に係る経年分析!G$46</f>
        <v>R01</v>
      </c>
      <c r="D18" s="174" t="str">
        <f>実質収支比率等に係る経年分析!H$46</f>
        <v>R02</v>
      </c>
      <c r="E18" s="174" t="str">
        <f>実質収支比率等に係る経年分析!I$46</f>
        <v>R03</v>
      </c>
      <c r="F18" s="174" t="str">
        <f>実質収支比率等に係る経年分析!J$46</f>
        <v>R04</v>
      </c>
    </row>
    <row r="19" spans="1:11" x14ac:dyDescent="0.15">
      <c r="A19" s="174" t="s">
        <v>56</v>
      </c>
      <c r="B19" s="174">
        <f>ROUND(VALUE(SUBSTITUTE(実質収支比率等に係る経年分析!F$48,"▲","-")),2)</f>
        <v>2.34</v>
      </c>
      <c r="C19" s="174">
        <f>ROUND(VALUE(SUBSTITUTE(実質収支比率等に係る経年分析!G$48,"▲","-")),2)</f>
        <v>3.56</v>
      </c>
      <c r="D19" s="174">
        <f>ROUND(VALUE(SUBSTITUTE(実質収支比率等に係る経年分析!H$48,"▲","-")),2)</f>
        <v>2.35</v>
      </c>
      <c r="E19" s="174">
        <f>ROUND(VALUE(SUBSTITUTE(実質収支比率等に係る経年分析!I$48,"▲","-")),2)</f>
        <v>3.18</v>
      </c>
      <c r="F19" s="174">
        <f>ROUND(VALUE(SUBSTITUTE(実質収支比率等に係る経年分析!J$48,"▲","-")),2)</f>
        <v>2.91</v>
      </c>
    </row>
    <row r="20" spans="1:11" x14ac:dyDescent="0.15">
      <c r="A20" s="174" t="s">
        <v>57</v>
      </c>
      <c r="B20" s="174">
        <f>ROUND(VALUE(SUBSTITUTE(実質収支比率等に係る経年分析!F$47,"▲","-")),2)</f>
        <v>76.92</v>
      </c>
      <c r="C20" s="174">
        <f>ROUND(VALUE(SUBSTITUTE(実質収支比率等に係る経年分析!G$47,"▲","-")),2)</f>
        <v>58.3</v>
      </c>
      <c r="D20" s="174">
        <f>ROUND(VALUE(SUBSTITUTE(実質収支比率等に係る経年分析!H$47,"▲","-")),2)</f>
        <v>40.409999999999997</v>
      </c>
      <c r="E20" s="174">
        <f>ROUND(VALUE(SUBSTITUTE(実質収支比率等に係る経年分析!I$47,"▲","-")),2)</f>
        <v>25.85</v>
      </c>
      <c r="F20" s="174">
        <f>ROUND(VALUE(SUBSTITUTE(実質収支比率等に係る経年分析!J$47,"▲","-")),2)</f>
        <v>25.29</v>
      </c>
    </row>
    <row r="21" spans="1:11" x14ac:dyDescent="0.15">
      <c r="A21" s="174" t="s">
        <v>58</v>
      </c>
      <c r="B21" s="174">
        <f>IF(ISNUMBER(VALUE(SUBSTITUTE(実質収支比率等に係る経年分析!F$49,"▲","-"))),ROUND(VALUE(SUBSTITUTE(実質収支比率等に係る経年分析!F$49,"▲","-")),2),NA())</f>
        <v>-23.88</v>
      </c>
      <c r="C21" s="174">
        <f>IF(ISNUMBER(VALUE(SUBSTITUTE(実質収支比率等に係る経年分析!G$49,"▲","-"))),ROUND(VALUE(SUBSTITUTE(実質収支比率等に係る経年分析!G$49,"▲","-")),2),NA())</f>
        <v>-16.98</v>
      </c>
      <c r="D21" s="174">
        <f>IF(ISNUMBER(VALUE(SUBSTITUTE(実質収支比率等に係る経年分析!H$49,"▲","-"))),ROUND(VALUE(SUBSTITUTE(実質収支比率等に係る経年分析!H$49,"▲","-")),2),NA())</f>
        <v>-18.760000000000002</v>
      </c>
      <c r="E21" s="174">
        <f>IF(ISNUMBER(VALUE(SUBSTITUTE(実質収支比率等に係る経年分析!I$49,"▲","-"))),ROUND(VALUE(SUBSTITUTE(実質収支比率等に係る経年分析!I$49,"▲","-")),2),NA())</f>
        <v>-11.82</v>
      </c>
      <c r="F21" s="174">
        <f>IF(ISNUMBER(VALUE(SUBSTITUTE(実質収支比率等に係る経年分析!J$49,"▲","-"))),ROUND(VALUE(SUBSTITUTE(実質収支比率等に係る経年分析!J$49,"▲","-")),2),NA())</f>
        <v>-2.29</v>
      </c>
    </row>
    <row r="24" spans="1:11" x14ac:dyDescent="0.15">
      <c r="A24" s="144" t="s">
        <v>59</v>
      </c>
    </row>
    <row r="25" spans="1:11" x14ac:dyDescent="0.15">
      <c r="A25" s="175"/>
      <c r="B25" s="175" t="str">
        <f>連結実質赤字比率に係る赤字・黒字の構成分析!F$33</f>
        <v>H30</v>
      </c>
      <c r="C25" s="175"/>
      <c r="D25" s="175" t="str">
        <f>連結実質赤字比率に係る赤字・黒字の構成分析!G$33</f>
        <v>R01</v>
      </c>
      <c r="E25" s="175"/>
      <c r="F25" s="175" t="str">
        <f>連結実質赤字比率に係る赤字・黒字の構成分析!H$33</f>
        <v>R02</v>
      </c>
      <c r="G25" s="175"/>
      <c r="H25" s="175" t="str">
        <f>連結実質赤字比率に係る赤字・黒字の構成分析!I$33</f>
        <v>R03</v>
      </c>
      <c r="I25" s="175"/>
      <c r="J25" s="175" t="str">
        <f>連結実質赤字比率に係る赤字・黒字の構成分析!J$33</f>
        <v>R04</v>
      </c>
      <c r="K25" s="175"/>
    </row>
    <row r="26" spans="1:11" x14ac:dyDescent="0.15">
      <c r="A26" s="175"/>
      <c r="B26" s="175" t="s">
        <v>60</v>
      </c>
      <c r="C26" s="175" t="s">
        <v>61</v>
      </c>
      <c r="D26" s="175" t="s">
        <v>60</v>
      </c>
      <c r="E26" s="175" t="s">
        <v>61</v>
      </c>
      <c r="F26" s="175" t="s">
        <v>60</v>
      </c>
      <c r="G26" s="175" t="s">
        <v>61</v>
      </c>
      <c r="H26" s="175" t="s">
        <v>60</v>
      </c>
      <c r="I26" s="175" t="s">
        <v>61</v>
      </c>
      <c r="J26" s="175" t="s">
        <v>60</v>
      </c>
      <c r="K26" s="175" t="s">
        <v>61</v>
      </c>
    </row>
    <row r="27" spans="1:11" x14ac:dyDescent="0.15">
      <c r="A27" s="175" t="str">
        <f>IF(連結実質赤字比率に係る赤字・黒字の構成分析!C$43="",NA(),連結実質赤字比率に係る赤字・黒字の構成分析!C$43)</f>
        <v>その他会計（黒字）</v>
      </c>
      <c r="B27" s="175" t="e">
        <f>IF(ROUND(VALUE(SUBSTITUTE(連結実質赤字比率に係る赤字・黒字の構成分析!F$43,"▲", "-")), 2) &lt; 0, ABS(ROUND(VALUE(SUBSTITUTE(連結実質赤字比率に係る赤字・黒字の構成分析!F$43,"▲", "-")), 2)), NA())</f>
        <v>#VALUE!</v>
      </c>
      <c r="C27" s="175" t="e">
        <f>IF(ROUND(VALUE(SUBSTITUTE(連結実質赤字比率に係る赤字・黒字の構成分析!F$43,"▲", "-")), 2) &gt;= 0, ABS(ROUND(VALUE(SUBSTITUTE(連結実質赤字比率に係る赤字・黒字の構成分析!F$43,"▲", "-")), 2)), NA())</f>
        <v>#VALUE!</v>
      </c>
      <c r="D27" s="175" t="e">
        <f>IF(ROUND(VALUE(SUBSTITUTE(連結実質赤字比率に係る赤字・黒字の構成分析!G$43,"▲", "-")), 2) &lt; 0, ABS(ROUND(VALUE(SUBSTITUTE(連結実質赤字比率に係る赤字・黒字の構成分析!G$43,"▲", "-")), 2)), NA())</f>
        <v>#VALUE!</v>
      </c>
      <c r="E27" s="175" t="e">
        <f>IF(ROUND(VALUE(SUBSTITUTE(連結実質赤字比率に係る赤字・黒字の構成分析!G$43,"▲", "-")), 2) &gt;= 0, ABS(ROUND(VALUE(SUBSTITUTE(連結実質赤字比率に係る赤字・黒字の構成分析!G$43,"▲", "-")), 2)), NA())</f>
        <v>#VALUE!</v>
      </c>
      <c r="F27" s="175" t="e">
        <f>IF(ROUND(VALUE(SUBSTITUTE(連結実質赤字比率に係る赤字・黒字の構成分析!H$43,"▲", "-")), 2) &lt; 0, ABS(ROUND(VALUE(SUBSTITUTE(連結実質赤字比率に係る赤字・黒字の構成分析!H$43,"▲", "-")), 2)), NA())</f>
        <v>#VALUE!</v>
      </c>
      <c r="G27" s="175" t="e">
        <f>IF(ROUND(VALUE(SUBSTITUTE(連結実質赤字比率に係る赤字・黒字の構成分析!H$43,"▲", "-")), 2) &gt;= 0, ABS(ROUND(VALUE(SUBSTITUTE(連結実質赤字比率に係る赤字・黒字の構成分析!H$43,"▲", "-")), 2)), NA())</f>
        <v>#VALUE!</v>
      </c>
      <c r="H27" s="175" t="e">
        <f>IF(ROUND(VALUE(SUBSTITUTE(連結実質赤字比率に係る赤字・黒字の構成分析!I$43,"▲", "-")), 2) &lt; 0, ABS(ROUND(VALUE(SUBSTITUTE(連結実質赤字比率に係る赤字・黒字の構成分析!I$43,"▲", "-")), 2)), NA())</f>
        <v>#VALUE!</v>
      </c>
      <c r="I27" s="175" t="e">
        <f>IF(ROUND(VALUE(SUBSTITUTE(連結実質赤字比率に係る赤字・黒字の構成分析!I$43,"▲", "-")), 2) &gt;= 0, ABS(ROUND(VALUE(SUBSTITUTE(連結実質赤字比率に係る赤字・黒字の構成分析!I$43,"▲", "-")), 2)), NA())</f>
        <v>#VALUE!</v>
      </c>
      <c r="J27" s="175" t="e">
        <f>IF(ROUND(VALUE(SUBSTITUTE(連結実質赤字比率に係る赤字・黒字の構成分析!J$43,"▲", "-")), 2) &lt; 0, ABS(ROUND(VALUE(SUBSTITUTE(連結実質赤字比率に係る赤字・黒字の構成分析!J$43,"▲", "-")), 2)), NA())</f>
        <v>#VALUE!</v>
      </c>
      <c r="K27" s="175" t="e">
        <f>IF(ROUND(VALUE(SUBSTITUTE(連結実質赤字比率に係る赤字・黒字の構成分析!J$43,"▲", "-")), 2) &gt;= 0, ABS(ROUND(VALUE(SUBSTITUTE(連結実質赤字比率に係る赤字・黒字の構成分析!J$43,"▲", "-")), 2)), NA())</f>
        <v>#VALUE!</v>
      </c>
    </row>
    <row r="28" spans="1:11" x14ac:dyDescent="0.15">
      <c r="A28" s="175" t="str">
        <f>IF(連結実質赤字比率に係る赤字・黒字の構成分析!C$42="",NA(),連結実質赤字比率に係る赤字・黒字の構成分析!C$42)</f>
        <v>その他会計（赤字）</v>
      </c>
      <c r="B28" s="175" t="e">
        <f>IF(ROUND(VALUE(SUBSTITUTE(連結実質赤字比率に係る赤字・黒字の構成分析!F$42,"▲", "-")), 2) &lt; 0, ABS(ROUND(VALUE(SUBSTITUTE(連結実質赤字比率に係る赤字・黒字の構成分析!F$42,"▲", "-")), 2)), NA())</f>
        <v>#VALUE!</v>
      </c>
      <c r="C28" s="175" t="e">
        <f>IF(ROUND(VALUE(SUBSTITUTE(連結実質赤字比率に係る赤字・黒字の構成分析!F$42,"▲", "-")), 2) &gt;= 0, ABS(ROUND(VALUE(SUBSTITUTE(連結実質赤字比率に係る赤字・黒字の構成分析!F$42,"▲", "-")), 2)), NA())</f>
        <v>#VALUE!</v>
      </c>
      <c r="D28" s="175" t="e">
        <f>IF(ROUND(VALUE(SUBSTITUTE(連結実質赤字比率に係る赤字・黒字の構成分析!G$42,"▲", "-")), 2) &lt; 0, ABS(ROUND(VALUE(SUBSTITUTE(連結実質赤字比率に係る赤字・黒字の構成分析!G$42,"▲", "-")), 2)), NA())</f>
        <v>#VALUE!</v>
      </c>
      <c r="E28" s="175" t="e">
        <f>IF(ROUND(VALUE(SUBSTITUTE(連結実質赤字比率に係る赤字・黒字の構成分析!G$42,"▲", "-")), 2) &gt;= 0, ABS(ROUND(VALUE(SUBSTITUTE(連結実質赤字比率に係る赤字・黒字の構成分析!G$42,"▲", "-")), 2)), NA())</f>
        <v>#VALUE!</v>
      </c>
      <c r="F28" s="175" t="e">
        <f>IF(ROUND(VALUE(SUBSTITUTE(連結実質赤字比率に係る赤字・黒字の構成分析!H$42,"▲", "-")), 2) &lt; 0, ABS(ROUND(VALUE(SUBSTITUTE(連結実質赤字比率に係る赤字・黒字の構成分析!H$42,"▲", "-")), 2)), NA())</f>
        <v>#VALUE!</v>
      </c>
      <c r="G28" s="175" t="e">
        <f>IF(ROUND(VALUE(SUBSTITUTE(連結実質赤字比率に係る赤字・黒字の構成分析!H$42,"▲", "-")), 2) &gt;= 0, ABS(ROUND(VALUE(SUBSTITUTE(連結実質赤字比率に係る赤字・黒字の構成分析!H$42,"▲", "-")), 2)), NA())</f>
        <v>#VALUE!</v>
      </c>
      <c r="H28" s="175" t="e">
        <f>IF(ROUND(VALUE(SUBSTITUTE(連結実質赤字比率に係る赤字・黒字の構成分析!I$42,"▲", "-")), 2) &lt; 0, ABS(ROUND(VALUE(SUBSTITUTE(連結実質赤字比率に係る赤字・黒字の構成分析!I$42,"▲", "-")), 2)), NA())</f>
        <v>#VALUE!</v>
      </c>
      <c r="I28" s="175" t="e">
        <f>IF(ROUND(VALUE(SUBSTITUTE(連結実質赤字比率に係る赤字・黒字の構成分析!I$42,"▲", "-")), 2) &gt;= 0, ABS(ROUND(VALUE(SUBSTITUTE(連結実質赤字比率に係る赤字・黒字の構成分析!I$42,"▲", "-")), 2)), NA())</f>
        <v>#VALUE!</v>
      </c>
      <c r="J28" s="175" t="e">
        <f>IF(ROUND(VALUE(SUBSTITUTE(連結実質赤字比率に係る赤字・黒字の構成分析!J$42,"▲", "-")), 2) &lt; 0, ABS(ROUND(VALUE(SUBSTITUTE(連結実質赤字比率に係る赤字・黒字の構成分析!J$42,"▲", "-")), 2)), NA())</f>
        <v>#VALUE!</v>
      </c>
      <c r="K28" s="175" t="e">
        <f>IF(ROUND(VALUE(SUBSTITUTE(連結実質赤字比率に係る赤字・黒字の構成分析!J$42,"▲", "-")), 2) &gt;= 0, ABS(ROUND(VALUE(SUBSTITUTE(連結実質赤字比率に係る赤字・黒字の構成分析!J$42,"▲", "-")), 2)), NA())</f>
        <v>#VALUE!</v>
      </c>
    </row>
    <row r="29" spans="1:11" x14ac:dyDescent="0.15">
      <c r="A29" s="175" t="e">
        <f>IF(連結実質赤字比率に係る赤字・黒字の構成分析!C$41="",NA(),連結実質赤字比率に係る赤字・黒字の構成分析!C$41)</f>
        <v>#N/A</v>
      </c>
      <c r="B29" s="175" t="e">
        <f>IF(ROUND(VALUE(SUBSTITUTE(連結実質赤字比率に係る赤字・黒字の構成分析!F$41,"▲", "-")), 2) &lt; 0, ABS(ROUND(VALUE(SUBSTITUTE(連結実質赤字比率に係る赤字・黒字の構成分析!F$41,"▲", "-")), 2)), NA())</f>
        <v>#VALUE!</v>
      </c>
      <c r="C29" s="175" t="e">
        <f>IF(ROUND(VALUE(SUBSTITUTE(連結実質赤字比率に係る赤字・黒字の構成分析!F$41,"▲", "-")), 2) &gt;= 0, ABS(ROUND(VALUE(SUBSTITUTE(連結実質赤字比率に係る赤字・黒字の構成分析!F$41,"▲", "-")), 2)), NA())</f>
        <v>#VALUE!</v>
      </c>
      <c r="D29" s="175" t="e">
        <f>IF(ROUND(VALUE(SUBSTITUTE(連結実質赤字比率に係る赤字・黒字の構成分析!G$41,"▲", "-")), 2) &lt; 0, ABS(ROUND(VALUE(SUBSTITUTE(連結実質赤字比率に係る赤字・黒字の構成分析!G$41,"▲", "-")), 2)), NA())</f>
        <v>#VALUE!</v>
      </c>
      <c r="E29" s="175" t="e">
        <f>IF(ROUND(VALUE(SUBSTITUTE(連結実質赤字比率に係る赤字・黒字の構成分析!G$41,"▲", "-")), 2) &gt;= 0, ABS(ROUND(VALUE(SUBSTITUTE(連結実質赤字比率に係る赤字・黒字の構成分析!G$41,"▲", "-")), 2)), NA())</f>
        <v>#VALUE!</v>
      </c>
      <c r="F29" s="175" t="e">
        <f>IF(ROUND(VALUE(SUBSTITUTE(連結実質赤字比率に係る赤字・黒字の構成分析!H$41,"▲", "-")), 2) &lt; 0, ABS(ROUND(VALUE(SUBSTITUTE(連結実質赤字比率に係る赤字・黒字の構成分析!H$41,"▲", "-")), 2)), NA())</f>
        <v>#VALUE!</v>
      </c>
      <c r="G29" s="175" t="e">
        <f>IF(ROUND(VALUE(SUBSTITUTE(連結実質赤字比率に係る赤字・黒字の構成分析!H$41,"▲", "-")), 2) &gt;= 0, ABS(ROUND(VALUE(SUBSTITUTE(連結実質赤字比率に係る赤字・黒字の構成分析!H$41,"▲", "-")), 2)), NA())</f>
        <v>#VALUE!</v>
      </c>
      <c r="H29" s="175" t="e">
        <f>IF(ROUND(VALUE(SUBSTITUTE(連結実質赤字比率に係る赤字・黒字の構成分析!I$41,"▲", "-")), 2) &lt; 0, ABS(ROUND(VALUE(SUBSTITUTE(連結実質赤字比率に係る赤字・黒字の構成分析!I$41,"▲", "-")), 2)), NA())</f>
        <v>#VALUE!</v>
      </c>
      <c r="I29" s="175" t="e">
        <f>IF(ROUND(VALUE(SUBSTITUTE(連結実質赤字比率に係る赤字・黒字の構成分析!I$41,"▲", "-")), 2) &gt;= 0, ABS(ROUND(VALUE(SUBSTITUTE(連結実質赤字比率に係る赤字・黒字の構成分析!I$41,"▲", "-")), 2)), NA())</f>
        <v>#VALUE!</v>
      </c>
      <c r="J29" s="175" t="e">
        <f>IF(ROUND(VALUE(SUBSTITUTE(連結実質赤字比率に係る赤字・黒字の構成分析!J$41,"▲", "-")), 2) &lt; 0, ABS(ROUND(VALUE(SUBSTITUTE(連結実質赤字比率に係る赤字・黒字の構成分析!J$41,"▲", "-")), 2)), NA())</f>
        <v>#VALUE!</v>
      </c>
      <c r="K29" s="175" t="e">
        <f>IF(ROUND(VALUE(SUBSTITUTE(連結実質赤字比率に係る赤字・黒字の構成分析!J$41,"▲", "-")), 2) &gt;= 0, ABS(ROUND(VALUE(SUBSTITUTE(連結実質赤字比率に係る赤字・黒字の構成分析!J$41,"▲", "-")), 2)), NA())</f>
        <v>#VALUE!</v>
      </c>
    </row>
    <row r="30" spans="1:11" x14ac:dyDescent="0.15">
      <c r="A30" s="175" t="e">
        <f>IF(連結実質赤字比率に係る赤字・黒字の構成分析!C$40="",NA(),連結実質赤字比率に係る赤字・黒字の構成分析!C$40)</f>
        <v>#N/A</v>
      </c>
      <c r="B30" s="175" t="e">
        <f>IF(ROUND(VALUE(SUBSTITUTE(連結実質赤字比率に係る赤字・黒字の構成分析!F$40,"▲", "-")), 2) &lt; 0, ABS(ROUND(VALUE(SUBSTITUTE(連結実質赤字比率に係る赤字・黒字の構成分析!F$40,"▲", "-")), 2)), NA())</f>
        <v>#VALUE!</v>
      </c>
      <c r="C30" s="175" t="e">
        <f>IF(ROUND(VALUE(SUBSTITUTE(連結実質赤字比率に係る赤字・黒字の構成分析!F$40,"▲", "-")), 2) &gt;= 0, ABS(ROUND(VALUE(SUBSTITUTE(連結実質赤字比率に係る赤字・黒字の構成分析!F$40,"▲", "-")), 2)), NA())</f>
        <v>#VALUE!</v>
      </c>
      <c r="D30" s="175" t="e">
        <f>IF(ROUND(VALUE(SUBSTITUTE(連結実質赤字比率に係る赤字・黒字の構成分析!G$40,"▲", "-")), 2) &lt; 0, ABS(ROUND(VALUE(SUBSTITUTE(連結実質赤字比率に係る赤字・黒字の構成分析!G$40,"▲", "-")), 2)), NA())</f>
        <v>#VALUE!</v>
      </c>
      <c r="E30" s="175" t="e">
        <f>IF(ROUND(VALUE(SUBSTITUTE(連結実質赤字比率に係る赤字・黒字の構成分析!G$40,"▲", "-")), 2) &gt;= 0, ABS(ROUND(VALUE(SUBSTITUTE(連結実質赤字比率に係る赤字・黒字の構成分析!G$40,"▲", "-")), 2)), NA())</f>
        <v>#VALUE!</v>
      </c>
      <c r="F30" s="175" t="e">
        <f>IF(ROUND(VALUE(SUBSTITUTE(連結実質赤字比率に係る赤字・黒字の構成分析!H$40,"▲", "-")), 2) &lt; 0, ABS(ROUND(VALUE(SUBSTITUTE(連結実質赤字比率に係る赤字・黒字の構成分析!H$40,"▲", "-")), 2)), NA())</f>
        <v>#VALUE!</v>
      </c>
      <c r="G30" s="175" t="e">
        <f>IF(ROUND(VALUE(SUBSTITUTE(連結実質赤字比率に係る赤字・黒字の構成分析!H$40,"▲", "-")), 2) &gt;= 0, ABS(ROUND(VALUE(SUBSTITUTE(連結実質赤字比率に係る赤字・黒字の構成分析!H$40,"▲", "-")), 2)), NA())</f>
        <v>#VALUE!</v>
      </c>
      <c r="H30" s="175" t="e">
        <f>IF(ROUND(VALUE(SUBSTITUTE(連結実質赤字比率に係る赤字・黒字の構成分析!I$40,"▲", "-")), 2) &lt; 0, ABS(ROUND(VALUE(SUBSTITUTE(連結実質赤字比率に係る赤字・黒字の構成分析!I$40,"▲", "-")), 2)), NA())</f>
        <v>#VALUE!</v>
      </c>
      <c r="I30" s="175" t="e">
        <f>IF(ROUND(VALUE(SUBSTITUTE(連結実質赤字比率に係る赤字・黒字の構成分析!I$40,"▲", "-")), 2) &gt;= 0, ABS(ROUND(VALUE(SUBSTITUTE(連結実質赤字比率に係る赤字・黒字の構成分析!I$40,"▲", "-")), 2)), NA())</f>
        <v>#VALUE!</v>
      </c>
      <c r="J30" s="175" t="e">
        <f>IF(ROUND(VALUE(SUBSTITUTE(連結実質赤字比率に係る赤字・黒字の構成分析!J$40,"▲", "-")), 2) &lt; 0, ABS(ROUND(VALUE(SUBSTITUTE(連結実質赤字比率に係る赤字・黒字の構成分析!J$40,"▲", "-")), 2)), NA())</f>
        <v>#VALUE!</v>
      </c>
      <c r="K30" s="175" t="e">
        <f>IF(ROUND(VALUE(SUBSTITUTE(連結実質赤字比率に係る赤字・黒字の構成分析!J$40,"▲", "-")), 2) &gt;= 0, ABS(ROUND(VALUE(SUBSTITUTE(連結実質赤字比率に係る赤字・黒字の構成分析!J$40,"▲", "-")), 2)), NA())</f>
        <v>#VALUE!</v>
      </c>
    </row>
    <row r="31" spans="1:11" x14ac:dyDescent="0.15">
      <c r="A31" s="175" t="str">
        <f>IF(連結実質赤字比率に係る赤字・黒字の構成分析!C$39="",NA(),連結実質赤字比率に係る赤字・黒字の構成分析!C$39)</f>
        <v>下水道事業特別会計</v>
      </c>
      <c r="B31" s="175" t="e">
        <f>IF(ROUND(VALUE(SUBSTITUTE(連結実質赤字比率に係る赤字・黒字の構成分析!F$39,"▲", "-")), 2) &lt; 0, ABS(ROUND(VALUE(SUBSTITUTE(連結実質赤字比率に係る赤字・黒字の構成分析!F$39,"▲", "-")), 2)), NA())</f>
        <v>#N/A</v>
      </c>
      <c r="C31" s="175">
        <f>IF(ROUND(VALUE(SUBSTITUTE(連結実質赤字比率に係る赤字・黒字の構成分析!F$39,"▲", "-")), 2) &gt;= 0, ABS(ROUND(VALUE(SUBSTITUTE(連結実質赤字比率に係る赤字・黒字の構成分析!F$39,"▲", "-")), 2)), NA())</f>
        <v>0</v>
      </c>
      <c r="D31" s="175" t="e">
        <f>IF(ROUND(VALUE(SUBSTITUTE(連結実質赤字比率に係る赤字・黒字の構成分析!G$39,"▲", "-")), 2) &lt; 0, ABS(ROUND(VALUE(SUBSTITUTE(連結実質赤字比率に係る赤字・黒字の構成分析!G$39,"▲", "-")), 2)), NA())</f>
        <v>#N/A</v>
      </c>
      <c r="E31" s="175">
        <f>IF(ROUND(VALUE(SUBSTITUTE(連結実質赤字比率に係る赤字・黒字の構成分析!G$39,"▲", "-")), 2) &gt;= 0, ABS(ROUND(VALUE(SUBSTITUTE(連結実質赤字比率に係る赤字・黒字の構成分析!G$39,"▲", "-")), 2)), NA())</f>
        <v>0</v>
      </c>
      <c r="F31" s="175" t="e">
        <f>IF(ROUND(VALUE(SUBSTITUTE(連結実質赤字比率に係る赤字・黒字の構成分析!H$39,"▲", "-")), 2) &lt; 0, ABS(ROUND(VALUE(SUBSTITUTE(連結実質赤字比率に係る赤字・黒字の構成分析!H$39,"▲", "-")), 2)), NA())</f>
        <v>#N/A</v>
      </c>
      <c r="G31" s="175">
        <f>IF(ROUND(VALUE(SUBSTITUTE(連結実質赤字比率に係る赤字・黒字の構成分析!H$39,"▲", "-")), 2) &gt;= 0, ABS(ROUND(VALUE(SUBSTITUTE(連結実質赤字比率に係る赤字・黒字の構成分析!H$39,"▲", "-")), 2)), NA())</f>
        <v>0</v>
      </c>
      <c r="H31" s="175" t="e">
        <f>IF(ROUND(VALUE(SUBSTITUTE(連結実質赤字比率に係る赤字・黒字の構成分析!I$39,"▲", "-")), 2) &lt; 0, ABS(ROUND(VALUE(SUBSTITUTE(連結実質赤字比率に係る赤字・黒字の構成分析!I$39,"▲", "-")), 2)), NA())</f>
        <v>#N/A</v>
      </c>
      <c r="I31" s="175">
        <f>IF(ROUND(VALUE(SUBSTITUTE(連結実質赤字比率に係る赤字・黒字の構成分析!I$39,"▲", "-")), 2) &gt;= 0, ABS(ROUND(VALUE(SUBSTITUTE(連結実質赤字比率に係る赤字・黒字の構成分析!I$39,"▲", "-")), 2)), NA())</f>
        <v>0</v>
      </c>
      <c r="J31" s="175" t="e">
        <f>IF(ROUND(VALUE(SUBSTITUTE(連結実質赤字比率に係る赤字・黒字の構成分析!J$39,"▲", "-")), 2) &lt; 0, ABS(ROUND(VALUE(SUBSTITUTE(連結実質赤字比率に係る赤字・黒字の構成分析!J$39,"▲", "-")), 2)), NA())</f>
        <v>#N/A</v>
      </c>
      <c r="K31" s="175">
        <f>IF(ROUND(VALUE(SUBSTITUTE(連結実質赤字比率に係る赤字・黒字の構成分析!J$39,"▲", "-")), 2) &gt;= 0, ABS(ROUND(VALUE(SUBSTITUTE(連結実質赤字比率に係る赤字・黒字の構成分析!J$39,"▲", "-")), 2)), NA())</f>
        <v>0</v>
      </c>
    </row>
    <row r="32" spans="1:11" x14ac:dyDescent="0.15">
      <c r="A32" s="175" t="str">
        <f>IF(連結実質赤字比率に係る赤字・黒字の構成分析!C$38="",NA(),連結実質赤字比率に係る赤字・黒字の構成分析!C$38)</f>
        <v>簡易水道事業特別会計</v>
      </c>
      <c r="B32" s="175" t="e">
        <f>IF(ROUND(VALUE(SUBSTITUTE(連結実質赤字比率に係る赤字・黒字の構成分析!F$38,"▲", "-")), 2) &lt; 0, ABS(ROUND(VALUE(SUBSTITUTE(連結実質赤字比率に係る赤字・黒字の構成分析!F$38,"▲", "-")), 2)), NA())</f>
        <v>#N/A</v>
      </c>
      <c r="C32" s="175">
        <f>IF(ROUND(VALUE(SUBSTITUTE(連結実質赤字比率に係る赤字・黒字の構成分析!F$38,"▲", "-")), 2) &gt;= 0, ABS(ROUND(VALUE(SUBSTITUTE(連結実質赤字比率に係る赤字・黒字の構成分析!F$38,"▲", "-")), 2)), NA())</f>
        <v>0</v>
      </c>
      <c r="D32" s="175" t="e">
        <f>IF(ROUND(VALUE(SUBSTITUTE(連結実質赤字比率に係る赤字・黒字の構成分析!G$38,"▲", "-")), 2) &lt; 0, ABS(ROUND(VALUE(SUBSTITUTE(連結実質赤字比率に係る赤字・黒字の構成分析!G$38,"▲", "-")), 2)), NA())</f>
        <v>#N/A</v>
      </c>
      <c r="E32" s="175">
        <f>IF(ROUND(VALUE(SUBSTITUTE(連結実質赤字比率に係る赤字・黒字の構成分析!G$38,"▲", "-")), 2) &gt;= 0, ABS(ROUND(VALUE(SUBSTITUTE(連結実質赤字比率に係る赤字・黒字の構成分析!G$38,"▲", "-")), 2)), NA())</f>
        <v>0</v>
      </c>
      <c r="F32" s="175" t="e">
        <f>IF(ROUND(VALUE(SUBSTITUTE(連結実質赤字比率に係る赤字・黒字の構成分析!H$38,"▲", "-")), 2) &lt; 0, ABS(ROUND(VALUE(SUBSTITUTE(連結実質赤字比率に係る赤字・黒字の構成分析!H$38,"▲", "-")), 2)), NA())</f>
        <v>#N/A</v>
      </c>
      <c r="G32" s="175">
        <f>IF(ROUND(VALUE(SUBSTITUTE(連結実質赤字比率に係る赤字・黒字の構成分析!H$38,"▲", "-")), 2) &gt;= 0, ABS(ROUND(VALUE(SUBSTITUTE(連結実質赤字比率に係る赤字・黒字の構成分析!H$38,"▲", "-")), 2)), NA())</f>
        <v>0</v>
      </c>
      <c r="H32" s="175" t="e">
        <f>IF(ROUND(VALUE(SUBSTITUTE(連結実質赤字比率に係る赤字・黒字の構成分析!I$38,"▲", "-")), 2) &lt; 0, ABS(ROUND(VALUE(SUBSTITUTE(連結実質赤字比率に係る赤字・黒字の構成分析!I$38,"▲", "-")), 2)), NA())</f>
        <v>#N/A</v>
      </c>
      <c r="I32" s="175">
        <f>IF(ROUND(VALUE(SUBSTITUTE(連結実質赤字比率に係る赤字・黒字の構成分析!I$38,"▲", "-")), 2) &gt;= 0, ABS(ROUND(VALUE(SUBSTITUTE(連結実質赤字比率に係る赤字・黒字の構成分析!I$38,"▲", "-")), 2)), NA())</f>
        <v>0</v>
      </c>
      <c r="J32" s="175" t="e">
        <f>IF(ROUND(VALUE(SUBSTITUTE(連結実質赤字比率に係る赤字・黒字の構成分析!J$38,"▲", "-")), 2) &lt; 0, ABS(ROUND(VALUE(SUBSTITUTE(連結実質赤字比率に係る赤字・黒字の構成分析!J$38,"▲", "-")), 2)), NA())</f>
        <v>#N/A</v>
      </c>
      <c r="K32" s="175">
        <f>IF(ROUND(VALUE(SUBSTITUTE(連結実質赤字比率に係る赤字・黒字の構成分析!J$38,"▲", "-")), 2) &gt;= 0, ABS(ROUND(VALUE(SUBSTITUTE(連結実質赤字比率に係る赤字・黒字の構成分析!J$38,"▲", "-")), 2)), NA())</f>
        <v>0</v>
      </c>
    </row>
    <row r="33" spans="1:16" x14ac:dyDescent="0.15">
      <c r="A33" s="175" t="str">
        <f>IF(連結実質赤字比率に係る赤字・黒字の構成分析!C$37="",NA(),連結実質赤字比率に係る赤字・黒字の構成分析!C$37)</f>
        <v>後期高齢者医療事業特別会計</v>
      </c>
      <c r="B33" s="175" t="e">
        <f>IF(ROUND(VALUE(SUBSTITUTE(連結実質赤字比率に係る赤字・黒字の構成分析!F$37,"▲", "-")), 2) &lt; 0, ABS(ROUND(VALUE(SUBSTITUTE(連結実質赤字比率に係る赤字・黒字の構成分析!F$37,"▲", "-")), 2)), NA())</f>
        <v>#N/A</v>
      </c>
      <c r="C33" s="175">
        <f>IF(ROUND(VALUE(SUBSTITUTE(連結実質赤字比率に係る赤字・黒字の構成分析!F$37,"▲", "-")), 2) &gt;= 0, ABS(ROUND(VALUE(SUBSTITUTE(連結実質赤字比率に係る赤字・黒字の構成分析!F$37,"▲", "-")), 2)), NA())</f>
        <v>0</v>
      </c>
      <c r="D33" s="175" t="e">
        <f>IF(ROUND(VALUE(SUBSTITUTE(連結実質赤字比率に係る赤字・黒字の構成分析!G$37,"▲", "-")), 2) &lt; 0, ABS(ROUND(VALUE(SUBSTITUTE(連結実質赤字比率に係る赤字・黒字の構成分析!G$37,"▲", "-")), 2)), NA())</f>
        <v>#N/A</v>
      </c>
      <c r="E33" s="175">
        <f>IF(ROUND(VALUE(SUBSTITUTE(連結実質赤字比率に係る赤字・黒字の構成分析!G$37,"▲", "-")), 2) &gt;= 0, ABS(ROUND(VALUE(SUBSTITUTE(連結実質赤字比率に係る赤字・黒字の構成分析!G$37,"▲", "-")), 2)), NA())</f>
        <v>0</v>
      </c>
      <c r="F33" s="175" t="e">
        <f>IF(ROUND(VALUE(SUBSTITUTE(連結実質赤字比率に係る赤字・黒字の構成分析!H$37,"▲", "-")), 2) &lt; 0, ABS(ROUND(VALUE(SUBSTITUTE(連結実質赤字比率に係る赤字・黒字の構成分析!H$37,"▲", "-")), 2)), NA())</f>
        <v>#N/A</v>
      </c>
      <c r="G33" s="175">
        <f>IF(ROUND(VALUE(SUBSTITUTE(連結実質赤字比率に係る赤字・黒字の構成分析!H$37,"▲", "-")), 2) &gt;= 0, ABS(ROUND(VALUE(SUBSTITUTE(連結実質赤字比率に係る赤字・黒字の構成分析!H$37,"▲", "-")), 2)), NA())</f>
        <v>0</v>
      </c>
      <c r="H33" s="175" t="e">
        <f>IF(ROUND(VALUE(SUBSTITUTE(連結実質赤字比率に係る赤字・黒字の構成分析!I$37,"▲", "-")), 2) &lt; 0, ABS(ROUND(VALUE(SUBSTITUTE(連結実質赤字比率に係る赤字・黒字の構成分析!I$37,"▲", "-")), 2)), NA())</f>
        <v>#N/A</v>
      </c>
      <c r="I33" s="175">
        <f>IF(ROUND(VALUE(SUBSTITUTE(連結実質赤字比率に係る赤字・黒字の構成分析!I$37,"▲", "-")), 2) &gt;= 0, ABS(ROUND(VALUE(SUBSTITUTE(連結実質赤字比率に係る赤字・黒字の構成分析!I$37,"▲", "-")), 2)), NA())</f>
        <v>0</v>
      </c>
      <c r="J33" s="175" t="e">
        <f>IF(ROUND(VALUE(SUBSTITUTE(連結実質赤字比率に係る赤字・黒字の構成分析!J$37,"▲", "-")), 2) &lt; 0, ABS(ROUND(VALUE(SUBSTITUTE(連結実質赤字比率に係る赤字・黒字の構成分析!J$37,"▲", "-")), 2)), NA())</f>
        <v>#N/A</v>
      </c>
      <c r="K33" s="175">
        <f>IF(ROUND(VALUE(SUBSTITUTE(連結実質赤字比率に係る赤字・黒字の構成分析!J$37,"▲", "-")), 2) &gt;= 0, ABS(ROUND(VALUE(SUBSTITUTE(連結実質赤字比率に係る赤字・黒字の構成分析!J$37,"▲", "-")), 2)), NA())</f>
        <v>0.01</v>
      </c>
    </row>
    <row r="34" spans="1:16" x14ac:dyDescent="0.15">
      <c r="A34" s="175" t="str">
        <f>IF(連結実質赤字比率に係る赤字・黒字の構成分析!C$36="",NA(),連結実質赤字比率に係る赤字・黒字の構成分析!C$36)</f>
        <v>国民健康保険事業特別会計</v>
      </c>
      <c r="B34" s="175" t="e">
        <f>IF(ROUND(VALUE(SUBSTITUTE(連結実質赤字比率に係る赤字・黒字の構成分析!F$36,"▲", "-")), 2) &lt; 0, ABS(ROUND(VALUE(SUBSTITUTE(連結実質赤字比率に係る赤字・黒字の構成分析!F$36,"▲", "-")), 2)), NA())</f>
        <v>#N/A</v>
      </c>
      <c r="C34" s="175">
        <f>IF(ROUND(VALUE(SUBSTITUTE(連結実質赤字比率に係る赤字・黒字の構成分析!F$36,"▲", "-")), 2) &gt;= 0, ABS(ROUND(VALUE(SUBSTITUTE(連結実質赤字比率に係る赤字・黒字の構成分析!F$36,"▲", "-")), 2)), NA())</f>
        <v>0</v>
      </c>
      <c r="D34" s="175" t="e">
        <f>IF(ROUND(VALUE(SUBSTITUTE(連結実質赤字比率に係る赤字・黒字の構成分析!G$36,"▲", "-")), 2) &lt; 0, ABS(ROUND(VALUE(SUBSTITUTE(連結実質赤字比率に係る赤字・黒字の構成分析!G$36,"▲", "-")), 2)), NA())</f>
        <v>#N/A</v>
      </c>
      <c r="E34" s="175">
        <f>IF(ROUND(VALUE(SUBSTITUTE(連結実質赤字比率に係る赤字・黒字の構成分析!G$36,"▲", "-")), 2) &gt;= 0, ABS(ROUND(VALUE(SUBSTITUTE(連結実質赤字比率に係る赤字・黒字の構成分析!G$36,"▲", "-")), 2)), NA())</f>
        <v>0.59</v>
      </c>
      <c r="F34" s="175" t="e">
        <f>IF(ROUND(VALUE(SUBSTITUTE(連結実質赤字比率に係る赤字・黒字の構成分析!H$36,"▲", "-")), 2) &lt; 0, ABS(ROUND(VALUE(SUBSTITUTE(連結実質赤字比率に係る赤字・黒字の構成分析!H$36,"▲", "-")), 2)), NA())</f>
        <v>#N/A</v>
      </c>
      <c r="G34" s="175">
        <f>IF(ROUND(VALUE(SUBSTITUTE(連結実質赤字比率に係る赤字・黒字の構成分析!H$36,"▲", "-")), 2) &gt;= 0, ABS(ROUND(VALUE(SUBSTITUTE(連結実質赤字比率に係る赤字・黒字の構成分析!H$36,"▲", "-")), 2)), NA())</f>
        <v>0.4</v>
      </c>
      <c r="H34" s="175" t="e">
        <f>IF(ROUND(VALUE(SUBSTITUTE(連結実質赤字比率に係る赤字・黒字の構成分析!I$36,"▲", "-")), 2) &lt; 0, ABS(ROUND(VALUE(SUBSTITUTE(連結実質赤字比率に係る赤字・黒字の構成分析!I$36,"▲", "-")), 2)), NA())</f>
        <v>#N/A</v>
      </c>
      <c r="I34" s="175">
        <f>IF(ROUND(VALUE(SUBSTITUTE(連結実質赤字比率に係る赤字・黒字の構成分析!I$36,"▲", "-")), 2) &gt;= 0, ABS(ROUND(VALUE(SUBSTITUTE(連結実質赤字比率に係る赤字・黒字の構成分析!I$36,"▲", "-")), 2)), NA())</f>
        <v>0.01</v>
      </c>
      <c r="J34" s="175" t="e">
        <f>IF(ROUND(VALUE(SUBSTITUTE(連結実質赤字比率に係る赤字・黒字の構成分析!J$36,"▲", "-")), 2) &lt; 0, ABS(ROUND(VALUE(SUBSTITUTE(連結実質赤字比率に係る赤字・黒字の構成分析!J$36,"▲", "-")), 2)), NA())</f>
        <v>#N/A</v>
      </c>
      <c r="K34" s="175">
        <f>IF(ROUND(VALUE(SUBSTITUTE(連結実質赤字比率に係る赤字・黒字の構成分析!J$36,"▲", "-")), 2) &gt;= 0, ABS(ROUND(VALUE(SUBSTITUTE(連結実質赤字比率に係る赤字・黒字の構成分析!J$36,"▲", "-")), 2)), NA())</f>
        <v>0.09</v>
      </c>
    </row>
    <row r="35" spans="1:16" x14ac:dyDescent="0.15">
      <c r="A35" s="175" t="str">
        <f>IF(連結実質赤字比率に係る赤字・黒字の構成分析!C$35="",NA(),連結実質赤字比率に係る赤字・黒字の構成分析!C$35)</f>
        <v>介護保険事業特別会計</v>
      </c>
      <c r="B35" s="175" t="e">
        <f>IF(ROUND(VALUE(SUBSTITUTE(連結実質赤字比率に係る赤字・黒字の構成分析!F$35,"▲", "-")), 2) &lt; 0, ABS(ROUND(VALUE(SUBSTITUTE(連結実質赤字比率に係る赤字・黒字の構成分析!F$35,"▲", "-")), 2)), NA())</f>
        <v>#N/A</v>
      </c>
      <c r="C35" s="175">
        <f>IF(ROUND(VALUE(SUBSTITUTE(連結実質赤字比率に係る赤字・黒字の構成分析!F$35,"▲", "-")), 2) &gt;= 0, ABS(ROUND(VALUE(SUBSTITUTE(連結実質赤字比率に係る赤字・黒字の構成分析!F$35,"▲", "-")), 2)), NA())</f>
        <v>0.75</v>
      </c>
      <c r="D35" s="175" t="e">
        <f>IF(ROUND(VALUE(SUBSTITUTE(連結実質赤字比率に係る赤字・黒字の構成分析!G$35,"▲", "-")), 2) &lt; 0, ABS(ROUND(VALUE(SUBSTITUTE(連結実質赤字比率に係る赤字・黒字の構成分析!G$35,"▲", "-")), 2)), NA())</f>
        <v>#N/A</v>
      </c>
      <c r="E35" s="175">
        <f>IF(ROUND(VALUE(SUBSTITUTE(連結実質赤字比率に係る赤字・黒字の構成分析!G$35,"▲", "-")), 2) &gt;= 0, ABS(ROUND(VALUE(SUBSTITUTE(連結実質赤字比率に係る赤字・黒字の構成分析!G$35,"▲", "-")), 2)), NA())</f>
        <v>0.7</v>
      </c>
      <c r="F35" s="175" t="e">
        <f>IF(ROUND(VALUE(SUBSTITUTE(連結実質赤字比率に係る赤字・黒字の構成分析!H$35,"▲", "-")), 2) &lt; 0, ABS(ROUND(VALUE(SUBSTITUTE(連結実質赤字比率に係る赤字・黒字の構成分析!H$35,"▲", "-")), 2)), NA())</f>
        <v>#N/A</v>
      </c>
      <c r="G35" s="175">
        <f>IF(ROUND(VALUE(SUBSTITUTE(連結実質赤字比率に係る赤字・黒字の構成分析!H$35,"▲", "-")), 2) &gt;= 0, ABS(ROUND(VALUE(SUBSTITUTE(連結実質赤字比率に係る赤字・黒字の構成分析!H$35,"▲", "-")), 2)), NA())</f>
        <v>0.56000000000000005</v>
      </c>
      <c r="H35" s="175" t="e">
        <f>IF(ROUND(VALUE(SUBSTITUTE(連結実質赤字比率に係る赤字・黒字の構成分析!I$35,"▲", "-")), 2) &lt; 0, ABS(ROUND(VALUE(SUBSTITUTE(連結実質赤字比率に係る赤字・黒字の構成分析!I$35,"▲", "-")), 2)), NA())</f>
        <v>#N/A</v>
      </c>
      <c r="I35" s="175">
        <f>IF(ROUND(VALUE(SUBSTITUTE(連結実質赤字比率に係る赤字・黒字の構成分析!I$35,"▲", "-")), 2) &gt;= 0, ABS(ROUND(VALUE(SUBSTITUTE(連結実質赤字比率に係る赤字・黒字の構成分析!I$35,"▲", "-")), 2)), NA())</f>
        <v>0.59</v>
      </c>
      <c r="J35" s="175" t="e">
        <f>IF(ROUND(VALUE(SUBSTITUTE(連結実質赤字比率に係る赤字・黒字の構成分析!J$35,"▲", "-")), 2) &lt; 0, ABS(ROUND(VALUE(SUBSTITUTE(連結実質赤字比率に係る赤字・黒字の構成分析!J$35,"▲", "-")), 2)), NA())</f>
        <v>#N/A</v>
      </c>
      <c r="K35" s="175">
        <f>IF(ROUND(VALUE(SUBSTITUTE(連結実質赤字比率に係る赤字・黒字の構成分析!J$35,"▲", "-")), 2) &gt;= 0, ABS(ROUND(VALUE(SUBSTITUTE(連結実質赤字比率に係る赤字・黒字の構成分析!J$35,"▲", "-")), 2)), NA())</f>
        <v>0.76</v>
      </c>
    </row>
    <row r="36" spans="1:16" x14ac:dyDescent="0.15">
      <c r="A36" s="175" t="str">
        <f>IF(連結実質赤字比率に係る赤字・黒字の構成分析!C$34="",NA(),連結実質赤字比率に係る赤字・黒字の構成分析!C$34)</f>
        <v>一般会計</v>
      </c>
      <c r="B36" s="175" t="e">
        <f>IF(ROUND(VALUE(SUBSTITUTE(連結実質赤字比率に係る赤字・黒字の構成分析!F$34,"▲", "-")), 2) &lt; 0, ABS(ROUND(VALUE(SUBSTITUTE(連結実質赤字比率に係る赤字・黒字の構成分析!F$34,"▲", "-")), 2)), NA())</f>
        <v>#N/A</v>
      </c>
      <c r="C36" s="175">
        <f>IF(ROUND(VALUE(SUBSTITUTE(連結実質赤字比率に係る赤字・黒字の構成分析!F$34,"▲", "-")), 2) &gt;= 0, ABS(ROUND(VALUE(SUBSTITUTE(連結実質赤字比率に係る赤字・黒字の構成分析!F$34,"▲", "-")), 2)), NA())</f>
        <v>2.33</v>
      </c>
      <c r="D36" s="175" t="e">
        <f>IF(ROUND(VALUE(SUBSTITUTE(連結実質赤字比率に係る赤字・黒字の構成分析!G$34,"▲", "-")), 2) &lt; 0, ABS(ROUND(VALUE(SUBSTITUTE(連結実質赤字比率に係る赤字・黒字の構成分析!G$34,"▲", "-")), 2)), NA())</f>
        <v>#N/A</v>
      </c>
      <c r="E36" s="175">
        <f>IF(ROUND(VALUE(SUBSTITUTE(連結実質赤字比率に係る赤字・黒字の構成分析!G$34,"▲", "-")), 2) &gt;= 0, ABS(ROUND(VALUE(SUBSTITUTE(連結実質赤字比率に係る赤字・黒字の構成分析!G$34,"▲", "-")), 2)), NA())</f>
        <v>3.56</v>
      </c>
      <c r="F36" s="175" t="e">
        <f>IF(ROUND(VALUE(SUBSTITUTE(連結実質赤字比率に係る赤字・黒字の構成分析!H$34,"▲", "-")), 2) &lt; 0, ABS(ROUND(VALUE(SUBSTITUTE(連結実質赤字比率に係る赤字・黒字の構成分析!H$34,"▲", "-")), 2)), NA())</f>
        <v>#N/A</v>
      </c>
      <c r="G36" s="175">
        <f>IF(ROUND(VALUE(SUBSTITUTE(連結実質赤字比率に係る赤字・黒字の構成分析!H$34,"▲", "-")), 2) &gt;= 0, ABS(ROUND(VALUE(SUBSTITUTE(連結実質赤字比率に係る赤字・黒字の構成分析!H$34,"▲", "-")), 2)), NA())</f>
        <v>2.34</v>
      </c>
      <c r="H36" s="175" t="e">
        <f>IF(ROUND(VALUE(SUBSTITUTE(連結実質赤字比率に係る赤字・黒字の構成分析!I$34,"▲", "-")), 2) &lt; 0, ABS(ROUND(VALUE(SUBSTITUTE(連結実質赤字比率に係る赤字・黒字の構成分析!I$34,"▲", "-")), 2)), NA())</f>
        <v>#N/A</v>
      </c>
      <c r="I36" s="175">
        <f>IF(ROUND(VALUE(SUBSTITUTE(連結実質赤字比率に係る赤字・黒字の構成分析!I$34,"▲", "-")), 2) &gt;= 0, ABS(ROUND(VALUE(SUBSTITUTE(連結実質赤字比率に係る赤字・黒字の構成分析!I$34,"▲", "-")), 2)), NA())</f>
        <v>3.17</v>
      </c>
      <c r="J36" s="175" t="e">
        <f>IF(ROUND(VALUE(SUBSTITUTE(連結実質赤字比率に係る赤字・黒字の構成分析!J$34,"▲", "-")), 2) &lt; 0, ABS(ROUND(VALUE(SUBSTITUTE(連結実質赤字比率に係る赤字・黒字の構成分析!J$34,"▲", "-")), 2)), NA())</f>
        <v>#N/A</v>
      </c>
      <c r="K36" s="175">
        <f>IF(ROUND(VALUE(SUBSTITUTE(連結実質赤字比率に係る赤字・黒字の構成分析!J$34,"▲", "-")), 2) &gt;= 0, ABS(ROUND(VALUE(SUBSTITUTE(連結実質赤字比率に係る赤字・黒字の構成分析!J$34,"▲", "-")), 2)), NA())</f>
        <v>2.9</v>
      </c>
    </row>
    <row r="39" spans="1:16" x14ac:dyDescent="0.15">
      <c r="A39" s="144" t="s">
        <v>62</v>
      </c>
    </row>
    <row r="40" spans="1:16" x14ac:dyDescent="0.15">
      <c r="A40" s="176"/>
      <c r="B40" s="176" t="str">
        <f>'実質公債費比率（分子）の構造'!K$44</f>
        <v>H30</v>
      </c>
      <c r="C40" s="176"/>
      <c r="D40" s="176"/>
      <c r="E40" s="176" t="str">
        <f>'実質公債費比率（分子）の構造'!L$44</f>
        <v>R01</v>
      </c>
      <c r="F40" s="176"/>
      <c r="G40" s="176"/>
      <c r="H40" s="176" t="str">
        <f>'実質公債費比率（分子）の構造'!M$44</f>
        <v>R02</v>
      </c>
      <c r="I40" s="176"/>
      <c r="J40" s="176"/>
      <c r="K40" s="176" t="str">
        <f>'実質公債費比率（分子）の構造'!N$44</f>
        <v>R03</v>
      </c>
      <c r="L40" s="176"/>
      <c r="M40" s="176"/>
      <c r="N40" s="176" t="str">
        <f>'実質公債費比率（分子）の構造'!O$44</f>
        <v>R04</v>
      </c>
      <c r="O40" s="176"/>
      <c r="P40" s="176"/>
    </row>
    <row r="41" spans="1:16" x14ac:dyDescent="0.15">
      <c r="A41" s="176"/>
      <c r="B41" s="176" t="s">
        <v>63</v>
      </c>
      <c r="C41" s="176"/>
      <c r="D41" s="176" t="s">
        <v>64</v>
      </c>
      <c r="E41" s="176" t="s">
        <v>63</v>
      </c>
      <c r="F41" s="176"/>
      <c r="G41" s="176" t="s">
        <v>64</v>
      </c>
      <c r="H41" s="176" t="s">
        <v>63</v>
      </c>
      <c r="I41" s="176"/>
      <c r="J41" s="176" t="s">
        <v>64</v>
      </c>
      <c r="K41" s="176" t="s">
        <v>63</v>
      </c>
      <c r="L41" s="176"/>
      <c r="M41" s="176" t="s">
        <v>64</v>
      </c>
      <c r="N41" s="176" t="s">
        <v>63</v>
      </c>
      <c r="O41" s="176"/>
      <c r="P41" s="176" t="s">
        <v>64</v>
      </c>
    </row>
    <row r="42" spans="1:16" x14ac:dyDescent="0.15">
      <c r="A42" s="176" t="s">
        <v>65</v>
      </c>
      <c r="B42" s="176"/>
      <c r="C42" s="176"/>
      <c r="D42" s="176">
        <f>'実質公債費比率（分子）の構造'!K$52</f>
        <v>502</v>
      </c>
      <c r="E42" s="176"/>
      <c r="F42" s="176"/>
      <c r="G42" s="176">
        <f>'実質公債費比率（分子）の構造'!L$52</f>
        <v>500</v>
      </c>
      <c r="H42" s="176"/>
      <c r="I42" s="176"/>
      <c r="J42" s="176">
        <f>'実質公債費比率（分子）の構造'!M$52</f>
        <v>501</v>
      </c>
      <c r="K42" s="176"/>
      <c r="L42" s="176"/>
      <c r="M42" s="176">
        <f>'実質公債費比率（分子）の構造'!N$52</f>
        <v>515</v>
      </c>
      <c r="N42" s="176"/>
      <c r="O42" s="176"/>
      <c r="P42" s="176">
        <f>'実質公債費比率（分子）の構造'!O$52</f>
        <v>597</v>
      </c>
    </row>
    <row r="43" spans="1:16" x14ac:dyDescent="0.15">
      <c r="A43" s="176" t="s">
        <v>66</v>
      </c>
      <c r="B43" s="176">
        <f>'実質公債費比率（分子）の構造'!K$51</f>
        <v>1</v>
      </c>
      <c r="C43" s="176"/>
      <c r="D43" s="176"/>
      <c r="E43" s="176">
        <f>'実質公債費比率（分子）の構造'!L$51</f>
        <v>0</v>
      </c>
      <c r="F43" s="176"/>
      <c r="G43" s="176"/>
      <c r="H43" s="176">
        <f>'実質公債費比率（分子）の構造'!M$51</f>
        <v>0</v>
      </c>
      <c r="I43" s="176"/>
      <c r="J43" s="176"/>
      <c r="K43" s="176">
        <f>'実質公債費比率（分子）の構造'!N$51</f>
        <v>0</v>
      </c>
      <c r="L43" s="176"/>
      <c r="M43" s="176"/>
      <c r="N43" s="176">
        <f>'実質公債費比率（分子）の構造'!O$51</f>
        <v>2</v>
      </c>
      <c r="O43" s="176"/>
      <c r="P43" s="176"/>
    </row>
    <row r="44" spans="1:16" x14ac:dyDescent="0.15">
      <c r="A44" s="176" t="s">
        <v>67</v>
      </c>
      <c r="B44" s="176">
        <f>'実質公債費比率（分子）の構造'!K$50</f>
        <v>2</v>
      </c>
      <c r="C44" s="176"/>
      <c r="D44" s="176"/>
      <c r="E44" s="176">
        <f>'実質公債費比率（分子）の構造'!L$50</f>
        <v>2</v>
      </c>
      <c r="F44" s="176"/>
      <c r="G44" s="176"/>
      <c r="H44" s="176" t="str">
        <f>'実質公債費比率（分子）の構造'!M$50</f>
        <v>-</v>
      </c>
      <c r="I44" s="176"/>
      <c r="J44" s="176"/>
      <c r="K44" s="176" t="str">
        <f>'実質公債費比率（分子）の構造'!N$50</f>
        <v>-</v>
      </c>
      <c r="L44" s="176"/>
      <c r="M44" s="176"/>
      <c r="N44" s="176" t="str">
        <f>'実質公債費比率（分子）の構造'!O$50</f>
        <v>-</v>
      </c>
      <c r="O44" s="176"/>
      <c r="P44" s="176"/>
    </row>
    <row r="45" spans="1:16" x14ac:dyDescent="0.15">
      <c r="A45" s="176" t="s">
        <v>68</v>
      </c>
      <c r="B45" s="176">
        <f>'実質公債費比率（分子）の構造'!K$49</f>
        <v>1</v>
      </c>
      <c r="C45" s="176"/>
      <c r="D45" s="176"/>
      <c r="E45" s="176">
        <f>'実質公債費比率（分子）の構造'!L$49</f>
        <v>1</v>
      </c>
      <c r="F45" s="176"/>
      <c r="G45" s="176"/>
      <c r="H45" s="176">
        <f>'実質公債費比率（分子）の構造'!M$49</f>
        <v>1</v>
      </c>
      <c r="I45" s="176"/>
      <c r="J45" s="176"/>
      <c r="K45" s="176">
        <f>'実質公債費比率（分子）の構造'!N$49</f>
        <v>1</v>
      </c>
      <c r="L45" s="176"/>
      <c r="M45" s="176"/>
      <c r="N45" s="176">
        <f>'実質公債費比率（分子）の構造'!O$49</f>
        <v>1</v>
      </c>
      <c r="O45" s="176"/>
      <c r="P45" s="176"/>
    </row>
    <row r="46" spans="1:16" x14ac:dyDescent="0.15">
      <c r="A46" s="176" t="s">
        <v>69</v>
      </c>
      <c r="B46" s="176">
        <f>'実質公債費比率（分子）の構造'!K$48</f>
        <v>110</v>
      </c>
      <c r="C46" s="176"/>
      <c r="D46" s="176"/>
      <c r="E46" s="176">
        <f>'実質公債費比率（分子）の構造'!L$48</f>
        <v>110</v>
      </c>
      <c r="F46" s="176"/>
      <c r="G46" s="176"/>
      <c r="H46" s="176">
        <f>'実質公債費比率（分子）の構造'!M$48</f>
        <v>106</v>
      </c>
      <c r="I46" s="176"/>
      <c r="J46" s="176"/>
      <c r="K46" s="176">
        <f>'実質公債費比率（分子）の構造'!N$48</f>
        <v>113</v>
      </c>
      <c r="L46" s="176"/>
      <c r="M46" s="176"/>
      <c r="N46" s="176">
        <f>'実質公債費比率（分子）の構造'!O$48</f>
        <v>123</v>
      </c>
      <c r="O46" s="176"/>
      <c r="P46" s="176"/>
    </row>
    <row r="47" spans="1:16" x14ac:dyDescent="0.15">
      <c r="A47" s="176" t="s">
        <v>70</v>
      </c>
      <c r="B47" s="176" t="str">
        <f>'実質公債費比率（分子）の構造'!K$47</f>
        <v>-</v>
      </c>
      <c r="C47" s="176"/>
      <c r="D47" s="176"/>
      <c r="E47" s="176" t="str">
        <f>'実質公債費比率（分子）の構造'!L$47</f>
        <v>-</v>
      </c>
      <c r="F47" s="176"/>
      <c r="G47" s="176"/>
      <c r="H47" s="176" t="str">
        <f>'実質公債費比率（分子）の構造'!M$47</f>
        <v>-</v>
      </c>
      <c r="I47" s="176"/>
      <c r="J47" s="176"/>
      <c r="K47" s="176" t="str">
        <f>'実質公債費比率（分子）の構造'!N$47</f>
        <v>-</v>
      </c>
      <c r="L47" s="176"/>
      <c r="M47" s="176"/>
      <c r="N47" s="176" t="str">
        <f>'実質公債費比率（分子）の構造'!O$47</f>
        <v>-</v>
      </c>
      <c r="O47" s="176"/>
      <c r="P47" s="176"/>
    </row>
    <row r="48" spans="1:16" x14ac:dyDescent="0.15">
      <c r="A48" s="176" t="s">
        <v>71</v>
      </c>
      <c r="B48" s="176" t="str">
        <f>'実質公債費比率（分子）の構造'!K$46</f>
        <v>-</v>
      </c>
      <c r="C48" s="176"/>
      <c r="D48" s="176"/>
      <c r="E48" s="176" t="str">
        <f>'実質公債費比率（分子）の構造'!L$46</f>
        <v>-</v>
      </c>
      <c r="F48" s="176"/>
      <c r="G48" s="176"/>
      <c r="H48" s="176" t="str">
        <f>'実質公債費比率（分子）の構造'!M$46</f>
        <v>-</v>
      </c>
      <c r="I48" s="176"/>
      <c r="J48" s="176"/>
      <c r="K48" s="176" t="str">
        <f>'実質公債費比率（分子）の構造'!N$46</f>
        <v>-</v>
      </c>
      <c r="L48" s="176"/>
      <c r="M48" s="176"/>
      <c r="N48" s="176" t="str">
        <f>'実質公債費比率（分子）の構造'!O$46</f>
        <v>-</v>
      </c>
      <c r="O48" s="176"/>
      <c r="P48" s="176"/>
    </row>
    <row r="49" spans="1:16" x14ac:dyDescent="0.15">
      <c r="A49" s="176" t="s">
        <v>72</v>
      </c>
      <c r="B49" s="176">
        <f>'実質公債費比率（分子）の構造'!K$45</f>
        <v>528</v>
      </c>
      <c r="C49" s="176"/>
      <c r="D49" s="176"/>
      <c r="E49" s="176">
        <f>'実質公債費比率（分子）の構造'!L$45</f>
        <v>577</v>
      </c>
      <c r="F49" s="176"/>
      <c r="G49" s="176"/>
      <c r="H49" s="176">
        <f>'実質公債費比率（分子）の構造'!M$45</f>
        <v>565</v>
      </c>
      <c r="I49" s="176"/>
      <c r="J49" s="176"/>
      <c r="K49" s="176">
        <f>'実質公債費比率（分子）の構造'!N$45</f>
        <v>608</v>
      </c>
      <c r="L49" s="176"/>
      <c r="M49" s="176"/>
      <c r="N49" s="176">
        <f>'実質公債費比率（分子）の構造'!O$45</f>
        <v>760</v>
      </c>
      <c r="O49" s="176"/>
      <c r="P49" s="176"/>
    </row>
    <row r="50" spans="1:16" x14ac:dyDescent="0.15">
      <c r="A50" s="176" t="s">
        <v>73</v>
      </c>
      <c r="B50" s="176" t="e">
        <f>NA()</f>
        <v>#N/A</v>
      </c>
      <c r="C50" s="176">
        <f>IF(ISNUMBER('実質公債費比率（分子）の構造'!K$53),'実質公債費比率（分子）の構造'!K$53,NA())</f>
        <v>140</v>
      </c>
      <c r="D50" s="176" t="e">
        <f>NA()</f>
        <v>#N/A</v>
      </c>
      <c r="E50" s="176" t="e">
        <f>NA()</f>
        <v>#N/A</v>
      </c>
      <c r="F50" s="176">
        <f>IF(ISNUMBER('実質公債費比率（分子）の構造'!L$53),'実質公債費比率（分子）の構造'!L$53,NA())</f>
        <v>190</v>
      </c>
      <c r="G50" s="176" t="e">
        <f>NA()</f>
        <v>#N/A</v>
      </c>
      <c r="H50" s="176" t="e">
        <f>NA()</f>
        <v>#N/A</v>
      </c>
      <c r="I50" s="176">
        <f>IF(ISNUMBER('実質公債費比率（分子）の構造'!M$53),'実質公債費比率（分子）の構造'!M$53,NA())</f>
        <v>171</v>
      </c>
      <c r="J50" s="176" t="e">
        <f>NA()</f>
        <v>#N/A</v>
      </c>
      <c r="K50" s="176" t="e">
        <f>NA()</f>
        <v>#N/A</v>
      </c>
      <c r="L50" s="176">
        <f>IF(ISNUMBER('実質公債費比率（分子）の構造'!N$53),'実質公債費比率（分子）の構造'!N$53,NA())</f>
        <v>207</v>
      </c>
      <c r="M50" s="176" t="e">
        <f>NA()</f>
        <v>#N/A</v>
      </c>
      <c r="N50" s="176" t="e">
        <f>NA()</f>
        <v>#N/A</v>
      </c>
      <c r="O50" s="176">
        <f>IF(ISNUMBER('実質公債費比率（分子）の構造'!O$53),'実質公債費比率（分子）の構造'!O$53,NA())</f>
        <v>289</v>
      </c>
      <c r="P50" s="176" t="e">
        <f>NA()</f>
        <v>#N/A</v>
      </c>
    </row>
    <row r="53" spans="1:16" x14ac:dyDescent="0.15">
      <c r="A53" s="144" t="s">
        <v>74</v>
      </c>
    </row>
    <row r="54" spans="1:16" x14ac:dyDescent="0.15">
      <c r="A54" s="175"/>
      <c r="B54" s="175" t="str">
        <f>'将来負担比率（分子）の構造'!I$40</f>
        <v>H30</v>
      </c>
      <c r="C54" s="175"/>
      <c r="D54" s="175"/>
      <c r="E54" s="175" t="str">
        <f>'将来負担比率（分子）の構造'!J$40</f>
        <v>R01</v>
      </c>
      <c r="F54" s="175"/>
      <c r="G54" s="175"/>
      <c r="H54" s="175" t="str">
        <f>'将来負担比率（分子）の構造'!K$40</f>
        <v>R02</v>
      </c>
      <c r="I54" s="175"/>
      <c r="J54" s="175"/>
      <c r="K54" s="175" t="str">
        <f>'将来負担比率（分子）の構造'!L$40</f>
        <v>R03</v>
      </c>
      <c r="L54" s="175"/>
      <c r="M54" s="175"/>
      <c r="N54" s="175" t="str">
        <f>'将来負担比率（分子）の構造'!M$40</f>
        <v>R04</v>
      </c>
      <c r="O54" s="175"/>
      <c r="P54" s="175"/>
    </row>
    <row r="55" spans="1:16" x14ac:dyDescent="0.15">
      <c r="A55" s="175"/>
      <c r="B55" s="175" t="s">
        <v>75</v>
      </c>
      <c r="C55" s="175"/>
      <c r="D55" s="175" t="s">
        <v>76</v>
      </c>
      <c r="E55" s="175" t="s">
        <v>75</v>
      </c>
      <c r="F55" s="175"/>
      <c r="G55" s="175" t="s">
        <v>76</v>
      </c>
      <c r="H55" s="175" t="s">
        <v>75</v>
      </c>
      <c r="I55" s="175"/>
      <c r="J55" s="175" t="s">
        <v>76</v>
      </c>
      <c r="K55" s="175" t="s">
        <v>75</v>
      </c>
      <c r="L55" s="175"/>
      <c r="M55" s="175" t="s">
        <v>76</v>
      </c>
      <c r="N55" s="175" t="s">
        <v>75</v>
      </c>
      <c r="O55" s="175"/>
      <c r="P55" s="175" t="s">
        <v>76</v>
      </c>
    </row>
    <row r="56" spans="1:16" x14ac:dyDescent="0.15">
      <c r="A56" s="175" t="s">
        <v>45</v>
      </c>
      <c r="B56" s="175"/>
      <c r="C56" s="175"/>
      <c r="D56" s="175">
        <f>'将来負担比率（分子）の構造'!I$52</f>
        <v>5559</v>
      </c>
      <c r="E56" s="175"/>
      <c r="F56" s="175"/>
      <c r="G56" s="175">
        <f>'将来負担比率（分子）の構造'!J$52</f>
        <v>5822</v>
      </c>
      <c r="H56" s="175"/>
      <c r="I56" s="175"/>
      <c r="J56" s="175">
        <f>'将来負担比率（分子）の構造'!K$52</f>
        <v>6201</v>
      </c>
      <c r="K56" s="175"/>
      <c r="L56" s="175"/>
      <c r="M56" s="175">
        <f>'将来負担比率（分子）の構造'!L$52</f>
        <v>6732</v>
      </c>
      <c r="N56" s="175"/>
      <c r="O56" s="175"/>
      <c r="P56" s="175">
        <f>'将来負担比率（分子）の構造'!M$52</f>
        <v>6739</v>
      </c>
    </row>
    <row r="57" spans="1:16" x14ac:dyDescent="0.15">
      <c r="A57" s="175" t="s">
        <v>44</v>
      </c>
      <c r="B57" s="175"/>
      <c r="C57" s="175"/>
      <c r="D57" s="175">
        <f>'将来負担比率（分子）の構造'!I$51</f>
        <v>171</v>
      </c>
      <c r="E57" s="175"/>
      <c r="F57" s="175"/>
      <c r="G57" s="175">
        <f>'将来負担比率（分子）の構造'!J$51</f>
        <v>123</v>
      </c>
      <c r="H57" s="175"/>
      <c r="I57" s="175"/>
      <c r="J57" s="175">
        <f>'将来負担比率（分子）の構造'!K$51</f>
        <v>114</v>
      </c>
      <c r="K57" s="175"/>
      <c r="L57" s="175"/>
      <c r="M57" s="175">
        <f>'将来負担比率（分子）の構造'!L$51</f>
        <v>80</v>
      </c>
      <c r="N57" s="175"/>
      <c r="O57" s="175"/>
      <c r="P57" s="175">
        <f>'将来負担比率（分子）の構造'!M$51</f>
        <v>52</v>
      </c>
    </row>
    <row r="58" spans="1:16" x14ac:dyDescent="0.15">
      <c r="A58" s="175" t="s">
        <v>43</v>
      </c>
      <c r="B58" s="175"/>
      <c r="C58" s="175"/>
      <c r="D58" s="175">
        <f>'将来負担比率（分子）の構造'!I$50</f>
        <v>5143</v>
      </c>
      <c r="E58" s="175"/>
      <c r="F58" s="175"/>
      <c r="G58" s="175">
        <f>'将来負担比率（分子）の構造'!J$50</f>
        <v>5197</v>
      </c>
      <c r="H58" s="175"/>
      <c r="I58" s="175"/>
      <c r="J58" s="175">
        <f>'将来負担比率（分子）の構造'!K$50</f>
        <v>5175</v>
      </c>
      <c r="K58" s="175"/>
      <c r="L58" s="175"/>
      <c r="M58" s="175">
        <f>'将来負担比率（分子）の構造'!L$50</f>
        <v>5303</v>
      </c>
      <c r="N58" s="175"/>
      <c r="O58" s="175"/>
      <c r="P58" s="175">
        <f>'将来負担比率（分子）の構造'!M$50</f>
        <v>5313</v>
      </c>
    </row>
    <row r="59" spans="1:16" x14ac:dyDescent="0.15">
      <c r="A59" s="175" t="s">
        <v>41</v>
      </c>
      <c r="B59" s="175" t="str">
        <f>'将来負担比率（分子）の構造'!I$49</f>
        <v>-</v>
      </c>
      <c r="C59" s="175"/>
      <c r="D59" s="175"/>
      <c r="E59" s="175" t="str">
        <f>'将来負担比率（分子）の構造'!J$49</f>
        <v>-</v>
      </c>
      <c r="F59" s="175"/>
      <c r="G59" s="175"/>
      <c r="H59" s="175" t="str">
        <f>'将来負担比率（分子）の構造'!K$49</f>
        <v>-</v>
      </c>
      <c r="I59" s="175"/>
      <c r="J59" s="175"/>
      <c r="K59" s="175" t="str">
        <f>'将来負担比率（分子）の構造'!L$49</f>
        <v>-</v>
      </c>
      <c r="L59" s="175"/>
      <c r="M59" s="175"/>
      <c r="N59" s="175" t="str">
        <f>'将来負担比率（分子）の構造'!M$49</f>
        <v>-</v>
      </c>
      <c r="O59" s="175"/>
      <c r="P59" s="175"/>
    </row>
    <row r="60" spans="1:16" x14ac:dyDescent="0.15">
      <c r="A60" s="175" t="s">
        <v>40</v>
      </c>
      <c r="B60" s="175" t="str">
        <f>'将来負担比率（分子）の構造'!I$48</f>
        <v>-</v>
      </c>
      <c r="C60" s="175"/>
      <c r="D60" s="175"/>
      <c r="E60" s="175" t="str">
        <f>'将来負担比率（分子）の構造'!J$48</f>
        <v>-</v>
      </c>
      <c r="F60" s="175"/>
      <c r="G60" s="175"/>
      <c r="H60" s="175" t="str">
        <f>'将来負担比率（分子）の構造'!K$48</f>
        <v>-</v>
      </c>
      <c r="I60" s="175"/>
      <c r="J60" s="175"/>
      <c r="K60" s="175" t="str">
        <f>'将来負担比率（分子）の構造'!L$48</f>
        <v>-</v>
      </c>
      <c r="L60" s="175"/>
      <c r="M60" s="175"/>
      <c r="N60" s="175" t="str">
        <f>'将来負担比率（分子）の構造'!M$48</f>
        <v>-</v>
      </c>
      <c r="O60" s="175"/>
      <c r="P60" s="175"/>
    </row>
    <row r="61" spans="1:16" x14ac:dyDescent="0.15">
      <c r="A61" s="175" t="s">
        <v>38</v>
      </c>
      <c r="B61" s="175" t="str">
        <f>'将来負担比率（分子）の構造'!I$46</f>
        <v>-</v>
      </c>
      <c r="C61" s="175"/>
      <c r="D61" s="175"/>
      <c r="E61" s="175" t="str">
        <f>'将来負担比率（分子）の構造'!J$46</f>
        <v>-</v>
      </c>
      <c r="F61" s="175"/>
      <c r="G61" s="175"/>
      <c r="H61" s="175" t="str">
        <f>'将来負担比率（分子）の構造'!K$46</f>
        <v>-</v>
      </c>
      <c r="I61" s="175"/>
      <c r="J61" s="175"/>
      <c r="K61" s="175" t="str">
        <f>'将来負担比率（分子）の構造'!L$46</f>
        <v>-</v>
      </c>
      <c r="L61" s="175"/>
      <c r="M61" s="175"/>
      <c r="N61" s="175" t="str">
        <f>'将来負担比率（分子）の構造'!M$46</f>
        <v>-</v>
      </c>
      <c r="O61" s="175"/>
      <c r="P61" s="175"/>
    </row>
    <row r="62" spans="1:16" x14ac:dyDescent="0.15">
      <c r="A62" s="175" t="s">
        <v>37</v>
      </c>
      <c r="B62" s="175">
        <f>'将来負担比率（分子）の構造'!I$45</f>
        <v>756</v>
      </c>
      <c r="C62" s="175"/>
      <c r="D62" s="175"/>
      <c r="E62" s="175">
        <f>'将来負担比率（分子）の構造'!J$45</f>
        <v>757</v>
      </c>
      <c r="F62" s="175"/>
      <c r="G62" s="175"/>
      <c r="H62" s="175">
        <f>'将来負担比率（分子）の構造'!K$45</f>
        <v>760</v>
      </c>
      <c r="I62" s="175"/>
      <c r="J62" s="175"/>
      <c r="K62" s="175">
        <f>'将来負担比率（分子）の構造'!L$45</f>
        <v>718</v>
      </c>
      <c r="L62" s="175"/>
      <c r="M62" s="175"/>
      <c r="N62" s="175">
        <f>'将来負担比率（分子）の構造'!M$45</f>
        <v>719</v>
      </c>
      <c r="O62" s="175"/>
      <c r="P62" s="175"/>
    </row>
    <row r="63" spans="1:16" x14ac:dyDescent="0.15">
      <c r="A63" s="175" t="s">
        <v>36</v>
      </c>
      <c r="B63" s="175">
        <f>'将来負担比率（分子）の構造'!I$44</f>
        <v>7</v>
      </c>
      <c r="C63" s="175"/>
      <c r="D63" s="175"/>
      <c r="E63" s="175">
        <f>'将来負担比率（分子）の構造'!J$44</f>
        <v>5</v>
      </c>
      <c r="F63" s="175"/>
      <c r="G63" s="175"/>
      <c r="H63" s="175">
        <f>'将来負担比率（分子）の構造'!K$44</f>
        <v>4</v>
      </c>
      <c r="I63" s="175"/>
      <c r="J63" s="175"/>
      <c r="K63" s="175">
        <f>'将来負担比率（分子）の構造'!L$44</f>
        <v>2</v>
      </c>
      <c r="L63" s="175"/>
      <c r="M63" s="175"/>
      <c r="N63" s="175">
        <f>'将来負担比率（分子）の構造'!M$44</f>
        <v>2</v>
      </c>
      <c r="O63" s="175"/>
      <c r="P63" s="175"/>
    </row>
    <row r="64" spans="1:16" x14ac:dyDescent="0.15">
      <c r="A64" s="175" t="s">
        <v>35</v>
      </c>
      <c r="B64" s="175">
        <f>'将来負担比率（分子）の構造'!I$43</f>
        <v>1135</v>
      </c>
      <c r="C64" s="175"/>
      <c r="D64" s="175"/>
      <c r="E64" s="175">
        <f>'将来負担比率（分子）の構造'!J$43</f>
        <v>1201</v>
      </c>
      <c r="F64" s="175"/>
      <c r="G64" s="175"/>
      <c r="H64" s="175">
        <f>'将来負担比率（分子）の構造'!K$43</f>
        <v>1292</v>
      </c>
      <c r="I64" s="175"/>
      <c r="J64" s="175"/>
      <c r="K64" s="175">
        <f>'将来負担比率（分子）の構造'!L$43</f>
        <v>1368</v>
      </c>
      <c r="L64" s="175"/>
      <c r="M64" s="175"/>
      <c r="N64" s="175">
        <f>'将来負担比率（分子）の構造'!M$43</f>
        <v>1460</v>
      </c>
      <c r="O64" s="175"/>
      <c r="P64" s="175"/>
    </row>
    <row r="65" spans="1:16" x14ac:dyDescent="0.15">
      <c r="A65" s="175" t="s">
        <v>34</v>
      </c>
      <c r="B65" s="175" t="str">
        <f>'将来負担比率（分子）の構造'!I$42</f>
        <v>-</v>
      </c>
      <c r="C65" s="175"/>
      <c r="D65" s="175"/>
      <c r="E65" s="175" t="str">
        <f>'将来負担比率（分子）の構造'!J$42</f>
        <v>-</v>
      </c>
      <c r="F65" s="175"/>
      <c r="G65" s="175"/>
      <c r="H65" s="175" t="str">
        <f>'将来負担比率（分子）の構造'!K$42</f>
        <v>-</v>
      </c>
      <c r="I65" s="175"/>
      <c r="J65" s="175"/>
      <c r="K65" s="175" t="str">
        <f>'将来負担比率（分子）の構造'!L$42</f>
        <v>-</v>
      </c>
      <c r="L65" s="175"/>
      <c r="M65" s="175"/>
      <c r="N65" s="175" t="str">
        <f>'将来負担比率（分子）の構造'!M$42</f>
        <v>-</v>
      </c>
      <c r="O65" s="175"/>
      <c r="P65" s="175"/>
    </row>
    <row r="66" spans="1:16" x14ac:dyDescent="0.15">
      <c r="A66" s="175" t="s">
        <v>33</v>
      </c>
      <c r="B66" s="175">
        <f>'将来負担比率（分子）の構造'!I$41</f>
        <v>6920</v>
      </c>
      <c r="C66" s="175"/>
      <c r="D66" s="175"/>
      <c r="E66" s="175">
        <f>'将来負担比率（分子）の構造'!J$41</f>
        <v>7178</v>
      </c>
      <c r="F66" s="175"/>
      <c r="G66" s="175"/>
      <c r="H66" s="175">
        <f>'将来負担比率（分子）の構造'!K$41</f>
        <v>7817</v>
      </c>
      <c r="I66" s="175"/>
      <c r="J66" s="175"/>
      <c r="K66" s="175">
        <f>'将来負担比率（分子）の構造'!L$41</f>
        <v>8583</v>
      </c>
      <c r="L66" s="175"/>
      <c r="M66" s="175"/>
      <c r="N66" s="175">
        <f>'将来負担比率（分子）の構造'!M$41</f>
        <v>8583</v>
      </c>
      <c r="O66" s="175"/>
      <c r="P66" s="175"/>
    </row>
    <row r="67" spans="1:16" x14ac:dyDescent="0.15">
      <c r="A67" s="175" t="s">
        <v>77</v>
      </c>
      <c r="B67" s="175" t="e">
        <f>NA()</f>
        <v>#N/A</v>
      </c>
      <c r="C67" s="175">
        <f>IF(ISNUMBER('将来負担比率（分子）の構造'!I$53), IF('将来負担比率（分子）の構造'!I$53 &lt; 0, 0, '将来負担比率（分子）の構造'!I$53), NA())</f>
        <v>0</v>
      </c>
      <c r="D67" s="175" t="e">
        <f>NA()</f>
        <v>#N/A</v>
      </c>
      <c r="E67" s="175" t="e">
        <f>NA()</f>
        <v>#N/A</v>
      </c>
      <c r="F67" s="175">
        <f>IF(ISNUMBER('将来負担比率（分子）の構造'!J$53), IF('将来負担比率（分子）の構造'!J$53 &lt; 0, 0, '将来負担比率（分子）の構造'!J$53), NA())</f>
        <v>0</v>
      </c>
      <c r="G67" s="175" t="e">
        <f>NA()</f>
        <v>#N/A</v>
      </c>
      <c r="H67" s="175" t="e">
        <f>NA()</f>
        <v>#N/A</v>
      </c>
      <c r="I67" s="175">
        <f>IF(ISNUMBER('将来負担比率（分子）の構造'!K$53), IF('将来負担比率（分子）の構造'!K$53 &lt; 0, 0, '将来負担比率（分子）の構造'!K$53), NA())</f>
        <v>0</v>
      </c>
      <c r="J67" s="175" t="e">
        <f>NA()</f>
        <v>#N/A</v>
      </c>
      <c r="K67" s="175" t="e">
        <f>NA()</f>
        <v>#N/A</v>
      </c>
      <c r="L67" s="175">
        <f>IF(ISNUMBER('将来負担比率（分子）の構造'!L$53), IF('将来負担比率（分子）の構造'!L$53 &lt; 0, 0, '将来負担比率（分子）の構造'!L$53), NA())</f>
        <v>0</v>
      </c>
      <c r="M67" s="175" t="e">
        <f>NA()</f>
        <v>#N/A</v>
      </c>
      <c r="N67" s="175" t="e">
        <f>NA()</f>
        <v>#N/A</v>
      </c>
      <c r="O67" s="175">
        <f>IF(ISNUMBER('将来負担比率（分子）の構造'!M$53), IF('将来負担比率（分子）の構造'!M$53 &lt; 0, 0, '将来負担比率（分子）の構造'!M$53), NA())</f>
        <v>0</v>
      </c>
      <c r="P67" s="175" t="e">
        <f>NA()</f>
        <v>#N/A</v>
      </c>
    </row>
    <row r="70" spans="1:16" x14ac:dyDescent="0.15">
      <c r="A70" s="177" t="s">
        <v>78</v>
      </c>
      <c r="B70" s="177"/>
      <c r="C70" s="177"/>
      <c r="D70" s="177"/>
      <c r="E70" s="177"/>
      <c r="F70" s="177"/>
    </row>
    <row r="71" spans="1:16" x14ac:dyDescent="0.15">
      <c r="A71" s="178"/>
      <c r="B71" s="178" t="str">
        <f>基金残高に係る経年分析!F54</f>
        <v>R02</v>
      </c>
      <c r="C71" s="178" t="str">
        <f>基金残高に係る経年分析!G54</f>
        <v>R03</v>
      </c>
      <c r="D71" s="178" t="str">
        <f>基金残高に係る経年分析!H54</f>
        <v>R04</v>
      </c>
    </row>
    <row r="72" spans="1:16" x14ac:dyDescent="0.15">
      <c r="A72" s="178" t="s">
        <v>79</v>
      </c>
      <c r="B72" s="179">
        <f>基金残高に係る経年分析!F55</f>
        <v>1249</v>
      </c>
      <c r="C72" s="179">
        <f>基金残高に係る経年分析!G55</f>
        <v>862</v>
      </c>
      <c r="D72" s="179">
        <f>基金残高に係る経年分析!H55</f>
        <v>848</v>
      </c>
    </row>
    <row r="73" spans="1:16" x14ac:dyDescent="0.15">
      <c r="A73" s="178" t="s">
        <v>80</v>
      </c>
      <c r="B73" s="179">
        <f>基金残高に係る経年分析!F56</f>
        <v>0</v>
      </c>
      <c r="C73" s="179">
        <f>基金残高に係る経年分析!G56</f>
        <v>0</v>
      </c>
      <c r="D73" s="179">
        <f>基金残高に係る経年分析!H56</f>
        <v>0</v>
      </c>
    </row>
    <row r="74" spans="1:16" x14ac:dyDescent="0.15">
      <c r="A74" s="178" t="s">
        <v>81</v>
      </c>
      <c r="B74" s="179">
        <f>基金残高に係る経年分析!F57</f>
        <v>3928</v>
      </c>
      <c r="C74" s="179">
        <f>基金残高に係る経年分析!G57</f>
        <v>4413</v>
      </c>
      <c r="D74" s="179">
        <f>基金残高に係る経年分析!H57</f>
        <v>4416</v>
      </c>
    </row>
  </sheetData>
  <sheetProtection algorithmName="SHA-512" hashValue="zZSHd21P4wbRQZ3iUbu+EAgt4u+7+imdvMcJBm3UIxIE/M/4FVLY322Tq/28JqthM26KDTecg+XLnzMj8jn8ZA==" saltValue="t45LmATCiIdLNXXOQs+j8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2025-03-04T06:57:33Z</cp:lastPrinted>
  <dcterms:created xsi:type="dcterms:W3CDTF">2024-02-04T23:32:06Z</dcterms:created>
  <dcterms:modified xsi:type="dcterms:W3CDTF">2025-03-04T06:57:46Z</dcterms:modified>
  <cp:category/>
</cp:coreProperties>
</file>